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108" documentId="8_{6BB37148-BE92-41D5-ADAA-CF7BB0A7E726}" xr6:coauthVersionLast="47" xr6:coauthVersionMax="47" xr10:uidLastSave="{E4DADBC3-13F5-48E9-BCDB-6116BB0B32B8}"/>
  <workbookProtection workbookAlgorithmName="SHA-512" workbookHashValue="6lz6R/FS3Ai/Bhv8iuEeyxvxAxzAk9Ot9nuPJtYdEqNgyPfTx91rwdzH3XhpBDnPkePWWDwioe1ougcWi4nQ2Q==" workbookSaltValue="I25RrfP0OsGOFDibi6IAeA==" workbookSpinCount="100000" lockStructure="1"/>
  <bookViews>
    <workbookView xWindow="-110" yWindow="-110" windowWidth="19420" windowHeight="10420" xr2:uid="{00000000-000D-0000-FFFF-FFFF00000000}"/>
  </bookViews>
  <sheets>
    <sheet name="Proposta de relatório " sheetId="14" r:id="rId1"/>
  </sheets>
  <definedNames>
    <definedName name="_xlnm._FilterDatabase" localSheetId="0" hidden="1">'Proposta de relatório '!$C$12:$BK$228</definedName>
    <definedName name="Ana" localSheetId="0">'Proposta de relatório '!$A$1:$AT$449</definedName>
    <definedName name="_xlnm.Print_Area" localSheetId="0">'Proposta de relatório '!$AJ$232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413" i="14" l="1"/>
  <c r="CO414" i="14"/>
  <c r="CO415" i="14"/>
  <c r="CO416" i="14"/>
  <c r="CO417" i="14"/>
  <c r="CO418" i="14"/>
  <c r="CO419" i="14"/>
  <c r="CO420" i="14"/>
  <c r="CO421" i="14"/>
  <c r="CO422" i="14"/>
  <c r="CO423" i="14"/>
  <c r="CO424" i="14"/>
  <c r="CO425" i="14"/>
  <c r="CO426" i="14"/>
  <c r="CO427" i="14"/>
  <c r="CO428" i="14"/>
  <c r="CO429" i="14"/>
  <c r="CO430" i="14"/>
  <c r="CO431" i="14"/>
  <c r="CO432" i="14"/>
  <c r="CO433" i="14"/>
  <c r="CO434" i="14"/>
  <c r="CO435" i="14"/>
  <c r="CO436" i="14"/>
  <c r="CO437" i="14"/>
  <c r="CO438" i="14"/>
  <c r="CO439" i="14"/>
  <c r="CO440" i="14"/>
  <c r="CO441" i="14"/>
  <c r="CO442" i="14"/>
  <c r="CO443" i="14"/>
  <c r="CJ413" i="14"/>
  <c r="CJ414" i="14"/>
  <c r="CJ415" i="14"/>
  <c r="CJ416" i="14"/>
  <c r="CJ417" i="14"/>
  <c r="CJ418" i="14"/>
  <c r="CJ419" i="14"/>
  <c r="CJ420" i="14"/>
  <c r="CJ421" i="14"/>
  <c r="CJ422" i="14"/>
  <c r="CJ423" i="14"/>
  <c r="CJ424" i="14"/>
  <c r="CJ425" i="14"/>
  <c r="CJ426" i="14"/>
  <c r="CJ427" i="14"/>
  <c r="CJ428" i="14"/>
  <c r="CJ429" i="14"/>
  <c r="CJ430" i="14"/>
  <c r="CJ431" i="14"/>
  <c r="CJ432" i="14"/>
  <c r="CJ433" i="14"/>
  <c r="CJ434" i="14"/>
  <c r="CJ435" i="14"/>
  <c r="CJ436" i="14"/>
  <c r="CJ437" i="14"/>
  <c r="CJ438" i="14"/>
  <c r="CJ439" i="14"/>
  <c r="CJ440" i="14"/>
  <c r="CJ441" i="14"/>
  <c r="CJ442" i="14"/>
  <c r="CJ443" i="14"/>
  <c r="CI430" i="14"/>
  <c r="CF429" i="14"/>
  <c r="CI429" i="14" s="1"/>
  <c r="CF398" i="14"/>
  <c r="CF399" i="14"/>
  <c r="CF400" i="14"/>
  <c r="CF401" i="14"/>
  <c r="CF402" i="14"/>
  <c r="CF403" i="14"/>
  <c r="CF404" i="14"/>
  <c r="CF405" i="14"/>
  <c r="CF406" i="14"/>
  <c r="CF407" i="14"/>
  <c r="CF408" i="14"/>
  <c r="CF409" i="14"/>
  <c r="CF410" i="14"/>
  <c r="CF411" i="14"/>
  <c r="CF412" i="14"/>
  <c r="CF413" i="14"/>
  <c r="CI413" i="14" s="1"/>
  <c r="CF414" i="14"/>
  <c r="CI414" i="14" s="1"/>
  <c r="CF415" i="14"/>
  <c r="CI415" i="14" s="1"/>
  <c r="CF416" i="14"/>
  <c r="CF417" i="14"/>
  <c r="CI417" i="14" s="1"/>
  <c r="CF418" i="14"/>
  <c r="CF419" i="14"/>
  <c r="CI419" i="14" s="1"/>
  <c r="CF420" i="14"/>
  <c r="CI420" i="14" s="1"/>
  <c r="CF421" i="14"/>
  <c r="CI421" i="14" s="1"/>
  <c r="CF422" i="14"/>
  <c r="CF423" i="14"/>
  <c r="CF424" i="14"/>
  <c r="CF425" i="14"/>
  <c r="CF426" i="14"/>
  <c r="CI426" i="14" s="1"/>
  <c r="CF427" i="14"/>
  <c r="CI427" i="14" s="1"/>
  <c r="CF428" i="14"/>
  <c r="CF397" i="14"/>
  <c r="CI416" i="14"/>
  <c r="CI418" i="14"/>
  <c r="CI422" i="14"/>
  <c r="CI423" i="14"/>
  <c r="CI424" i="14"/>
  <c r="CI425" i="14"/>
  <c r="CI428" i="14"/>
  <c r="CG413" i="14"/>
  <c r="CG414" i="14"/>
  <c r="CG415" i="14"/>
  <c r="CG416" i="14"/>
  <c r="CG417" i="14"/>
  <c r="CG418" i="14"/>
  <c r="CG419" i="14"/>
  <c r="CG420" i="14"/>
  <c r="CG421" i="14"/>
  <c r="CG422" i="14"/>
  <c r="CG423" i="14"/>
  <c r="CG424" i="14"/>
  <c r="CG425" i="14"/>
  <c r="CG426" i="14"/>
  <c r="CG427" i="14"/>
  <c r="CG428" i="14"/>
  <c r="CG429" i="14"/>
  <c r="CG430" i="14"/>
  <c r="CG431" i="14"/>
  <c r="CG432" i="14"/>
  <c r="CG433" i="14"/>
  <c r="CG434" i="14"/>
  <c r="CG435" i="14"/>
  <c r="CG436" i="14"/>
  <c r="CG437" i="14"/>
  <c r="CG438" i="14"/>
  <c r="CG439" i="14"/>
  <c r="CG440" i="14"/>
  <c r="CG441" i="14"/>
  <c r="CG442" i="14"/>
  <c r="CG443" i="14"/>
  <c r="CC413" i="14"/>
  <c r="CC414" i="14"/>
  <c r="CC415" i="14"/>
  <c r="CC416" i="14"/>
  <c r="CC417" i="14"/>
  <c r="CC418" i="14"/>
  <c r="CC419" i="14"/>
  <c r="CC420" i="14"/>
  <c r="CC421" i="14"/>
  <c r="CC422" i="14"/>
  <c r="CC423" i="14"/>
  <c r="CC424" i="14"/>
  <c r="CC425" i="14"/>
  <c r="CC426" i="14"/>
  <c r="CC427" i="14"/>
  <c r="CC428" i="14"/>
  <c r="CC429" i="14"/>
  <c r="CC430" i="14"/>
  <c r="CC431" i="14"/>
  <c r="CC432" i="14"/>
  <c r="CC433" i="14"/>
  <c r="CC434" i="14"/>
  <c r="CC435" i="14"/>
  <c r="CC436" i="14"/>
  <c r="CC437" i="14"/>
  <c r="CC438" i="14"/>
  <c r="CC439" i="14"/>
  <c r="CC440" i="14"/>
  <c r="CC441" i="14"/>
  <c r="CC442" i="14"/>
  <c r="CC443" i="14"/>
  <c r="CA413" i="14"/>
  <c r="CA414" i="14"/>
  <c r="CA415" i="14"/>
  <c r="CA416" i="14"/>
  <c r="CA417" i="14"/>
  <c r="CA418" i="14"/>
  <c r="CA419" i="14"/>
  <c r="CA420" i="14"/>
  <c r="CA421" i="14"/>
  <c r="CA422" i="14"/>
  <c r="CA423" i="14"/>
  <c r="CA424" i="14"/>
  <c r="CA425" i="14"/>
  <c r="CA426" i="14"/>
  <c r="CA427" i="14"/>
  <c r="CA428" i="14"/>
  <c r="CA429" i="14"/>
  <c r="CA430" i="14"/>
  <c r="CA431" i="14"/>
  <c r="CA432" i="14"/>
  <c r="CA433" i="14"/>
  <c r="CA434" i="14"/>
  <c r="CA435" i="14"/>
  <c r="CA436" i="14"/>
  <c r="CA437" i="14"/>
  <c r="CA438" i="14"/>
  <c r="CA439" i="14"/>
  <c r="CA440" i="14"/>
  <c r="CA441" i="14"/>
  <c r="CA442" i="14"/>
  <c r="CA443" i="14"/>
  <c r="BW411" i="14"/>
  <c r="BW412" i="14"/>
  <c r="BW413" i="14"/>
  <c r="BW414" i="14"/>
  <c r="BW415" i="14"/>
  <c r="BW416" i="14"/>
  <c r="BW417" i="14"/>
  <c r="BW418" i="14"/>
  <c r="BW419" i="14"/>
  <c r="BW420" i="14"/>
  <c r="BW421" i="14"/>
  <c r="BW422" i="14"/>
  <c r="BW423" i="14"/>
  <c r="BW424" i="14"/>
  <c r="BW425" i="14"/>
  <c r="BW426" i="14"/>
  <c r="BW427" i="14"/>
  <c r="BW428" i="14"/>
  <c r="BW429" i="14"/>
  <c r="BW430" i="14"/>
  <c r="BW431" i="14"/>
  <c r="BW432" i="14"/>
  <c r="BW433" i="14"/>
  <c r="BW434" i="14"/>
  <c r="BW435" i="14"/>
  <c r="BW436" i="14"/>
  <c r="BW437" i="14"/>
  <c r="BW438" i="14"/>
  <c r="BW439" i="14"/>
  <c r="BW440" i="14"/>
  <c r="BW441" i="14"/>
  <c r="BW442" i="14"/>
  <c r="BW443" i="14"/>
  <c r="BU413" i="14"/>
  <c r="BU414" i="14"/>
  <c r="BU415" i="14"/>
  <c r="BU416" i="14"/>
  <c r="BU417" i="14"/>
  <c r="BU418" i="14"/>
  <c r="BU419" i="14"/>
  <c r="BU420" i="14"/>
  <c r="BU421" i="14"/>
  <c r="BU422" i="14"/>
  <c r="BU423" i="14"/>
  <c r="BU424" i="14"/>
  <c r="BU425" i="14"/>
  <c r="BU426" i="14"/>
  <c r="BU427" i="14"/>
  <c r="BU428" i="14"/>
  <c r="BU429" i="14"/>
  <c r="BU430" i="14"/>
  <c r="BU431" i="14"/>
  <c r="BU432" i="14"/>
  <c r="BU433" i="14"/>
  <c r="BU434" i="14"/>
  <c r="BU435" i="14"/>
  <c r="BU436" i="14"/>
  <c r="BU437" i="14"/>
  <c r="BU438" i="14"/>
  <c r="BU439" i="14"/>
  <c r="BU440" i="14"/>
  <c r="BU441" i="14"/>
  <c r="BU442" i="14"/>
  <c r="BU443" i="14"/>
  <c r="BQ413" i="14"/>
  <c r="BQ414" i="14"/>
  <c r="BQ415" i="14"/>
  <c r="BQ416" i="14"/>
  <c r="BQ417" i="14"/>
  <c r="BQ418" i="14"/>
  <c r="BQ419" i="14"/>
  <c r="BQ420" i="14"/>
  <c r="BQ421" i="14"/>
  <c r="BQ422" i="14"/>
  <c r="BQ423" i="14"/>
  <c r="BQ424" i="14"/>
  <c r="BQ425" i="14"/>
  <c r="BQ426" i="14"/>
  <c r="BQ427" i="14"/>
  <c r="BQ428" i="14"/>
  <c r="BQ429" i="14"/>
  <c r="BQ430" i="14"/>
  <c r="BQ431" i="14"/>
  <c r="BQ432" i="14"/>
  <c r="BQ433" i="14"/>
  <c r="BQ434" i="14"/>
  <c r="BQ435" i="14"/>
  <c r="BQ436" i="14"/>
  <c r="BQ437" i="14"/>
  <c r="BQ438" i="14"/>
  <c r="BQ439" i="14"/>
  <c r="BQ440" i="14"/>
  <c r="BQ441" i="14"/>
  <c r="BQ442" i="14"/>
  <c r="BQ443" i="14"/>
  <c r="BO414" i="14"/>
  <c r="BO415" i="14"/>
  <c r="BO416" i="14"/>
  <c r="BO417" i="14"/>
  <c r="BO418" i="14"/>
  <c r="BO419" i="14"/>
  <c r="BO420" i="14"/>
  <c r="BO421" i="14"/>
  <c r="BO422" i="14"/>
  <c r="BO423" i="14"/>
  <c r="BO424" i="14"/>
  <c r="BO425" i="14"/>
  <c r="BO426" i="14"/>
  <c r="BO427" i="14"/>
  <c r="BO428" i="14"/>
  <c r="BO429" i="14"/>
  <c r="BO430" i="14"/>
  <c r="BO431" i="14"/>
  <c r="BO432" i="14"/>
  <c r="BO433" i="14"/>
  <c r="BO434" i="14"/>
  <c r="BO435" i="14"/>
  <c r="BO436" i="14"/>
  <c r="BO437" i="14"/>
  <c r="BO438" i="14"/>
  <c r="BO439" i="14"/>
  <c r="BO440" i="14"/>
  <c r="BO441" i="14"/>
  <c r="BO442" i="14"/>
  <c r="BO443" i="14"/>
  <c r="BO413" i="14"/>
  <c r="BK413" i="14"/>
  <c r="BK414" i="14"/>
  <c r="BK415" i="14"/>
  <c r="BK416" i="14"/>
  <c r="BK417" i="14"/>
  <c r="BK418" i="14"/>
  <c r="BK419" i="14"/>
  <c r="BK420" i="14"/>
  <c r="BK421" i="14"/>
  <c r="BK422" i="14"/>
  <c r="BK423" i="14"/>
  <c r="BK424" i="14"/>
  <c r="BK425" i="14"/>
  <c r="BK426" i="14"/>
  <c r="BK427" i="14"/>
  <c r="BK428" i="14"/>
  <c r="BK429" i="14"/>
  <c r="BK430" i="14"/>
  <c r="BK431" i="14"/>
  <c r="BK432" i="14"/>
  <c r="BK433" i="14"/>
  <c r="BK434" i="14"/>
  <c r="BK435" i="14"/>
  <c r="BK436" i="14"/>
  <c r="BK437" i="14"/>
  <c r="BK438" i="14"/>
  <c r="BK439" i="14"/>
  <c r="BK440" i="14"/>
  <c r="BK441" i="14"/>
  <c r="BK442" i="14"/>
  <c r="BK443" i="14"/>
  <c r="BI413" i="14"/>
  <c r="BI414" i="14"/>
  <c r="BI415" i="14"/>
  <c r="BI416" i="14"/>
  <c r="BI417" i="14"/>
  <c r="BI418" i="14"/>
  <c r="BI419" i="14"/>
  <c r="BI420" i="14"/>
  <c r="BI421" i="14"/>
  <c r="BI422" i="14"/>
  <c r="BI423" i="14"/>
  <c r="BI424" i="14"/>
  <c r="BI425" i="14"/>
  <c r="BI426" i="14"/>
  <c r="BI427" i="14"/>
  <c r="BI428" i="14"/>
  <c r="BI429" i="14"/>
  <c r="BI430" i="14"/>
  <c r="BI431" i="14"/>
  <c r="BI432" i="14"/>
  <c r="BI433" i="14"/>
  <c r="BI434" i="14"/>
  <c r="BI435" i="14"/>
  <c r="BI436" i="14"/>
  <c r="BI437" i="14"/>
  <c r="BI438" i="14"/>
  <c r="BI439" i="14"/>
  <c r="BI440" i="14"/>
  <c r="BI441" i="14"/>
  <c r="BI442" i="14"/>
  <c r="BI443" i="14"/>
  <c r="BE413" i="14"/>
  <c r="BE414" i="14"/>
  <c r="BE415" i="14"/>
  <c r="BE416" i="14"/>
  <c r="BE417" i="14"/>
  <c r="BE418" i="14"/>
  <c r="BE419" i="14"/>
  <c r="BE420" i="14"/>
  <c r="BE421" i="14"/>
  <c r="BE422" i="14"/>
  <c r="BE423" i="14"/>
  <c r="BE424" i="14"/>
  <c r="BE425" i="14"/>
  <c r="BE426" i="14"/>
  <c r="BE427" i="14"/>
  <c r="BE428" i="14"/>
  <c r="BE429" i="14"/>
  <c r="BE430" i="14"/>
  <c r="BE431" i="14"/>
  <c r="BE432" i="14"/>
  <c r="BE433" i="14"/>
  <c r="BE434" i="14"/>
  <c r="BE435" i="14"/>
  <c r="BE436" i="14"/>
  <c r="BE437" i="14"/>
  <c r="BE438" i="14"/>
  <c r="BE439" i="14"/>
  <c r="BE440" i="14"/>
  <c r="BE441" i="14"/>
  <c r="BE442" i="14"/>
  <c r="BE443" i="14"/>
  <c r="BC413" i="14"/>
  <c r="BC414" i="14"/>
  <c r="BC415" i="14"/>
  <c r="BC416" i="14"/>
  <c r="BC417" i="14"/>
  <c r="BC418" i="14"/>
  <c r="BC419" i="14"/>
  <c r="BC420" i="14"/>
  <c r="BC421" i="14"/>
  <c r="BC422" i="14"/>
  <c r="BC423" i="14"/>
  <c r="BC424" i="14"/>
  <c r="BC425" i="14"/>
  <c r="BC426" i="14"/>
  <c r="BC427" i="14"/>
  <c r="BC428" i="14"/>
  <c r="BC429" i="14"/>
  <c r="BC430" i="14"/>
  <c r="BC431" i="14"/>
  <c r="BC432" i="14"/>
  <c r="BC433" i="14"/>
  <c r="BC434" i="14"/>
  <c r="BC435" i="14"/>
  <c r="BC436" i="14"/>
  <c r="BC437" i="14"/>
  <c r="BC438" i="14"/>
  <c r="BC439" i="14"/>
  <c r="BC440" i="14"/>
  <c r="BC441" i="14"/>
  <c r="BC442" i="14"/>
  <c r="BC443" i="14"/>
  <c r="AY413" i="14"/>
  <c r="AY414" i="14"/>
  <c r="AY415" i="14"/>
  <c r="AY416" i="14"/>
  <c r="AY417" i="14"/>
  <c r="AY418" i="14"/>
  <c r="AY419" i="14"/>
  <c r="AY420" i="14"/>
  <c r="AY421" i="14"/>
  <c r="AY422" i="14"/>
  <c r="AY423" i="14"/>
  <c r="AY424" i="14"/>
  <c r="AY425" i="14"/>
  <c r="AY426" i="14"/>
  <c r="AY427" i="14"/>
  <c r="AY428" i="14"/>
  <c r="AY429" i="14"/>
  <c r="AY430" i="14"/>
  <c r="AY431" i="14"/>
  <c r="AY432" i="14"/>
  <c r="AY433" i="14"/>
  <c r="AY434" i="14"/>
  <c r="AY435" i="14"/>
  <c r="AY436" i="14"/>
  <c r="AY437" i="14"/>
  <c r="AY438" i="14"/>
  <c r="AY439" i="14"/>
  <c r="AY440" i="14"/>
  <c r="AY441" i="14"/>
  <c r="AY442" i="14"/>
  <c r="AY443" i="14"/>
  <c r="AS413" i="14"/>
  <c r="AS414" i="14"/>
  <c r="AS415" i="14"/>
  <c r="AS416" i="14"/>
  <c r="AS417" i="14"/>
  <c r="AS418" i="14"/>
  <c r="AS419" i="14"/>
  <c r="AS420" i="14"/>
  <c r="AS421" i="14"/>
  <c r="AS422" i="14"/>
  <c r="AS423" i="14"/>
  <c r="AS424" i="14"/>
  <c r="AS425" i="14"/>
  <c r="AS426" i="14"/>
  <c r="AS427" i="14"/>
  <c r="AS428" i="14"/>
  <c r="AS429" i="14"/>
  <c r="AS430" i="14"/>
  <c r="AS431" i="14"/>
  <c r="AS432" i="14"/>
  <c r="AS433" i="14"/>
  <c r="AS434" i="14"/>
  <c r="AS435" i="14"/>
  <c r="AS436" i="14"/>
  <c r="AS437" i="14"/>
  <c r="AS438" i="14"/>
  <c r="AS439" i="14"/>
  <c r="AS440" i="14"/>
  <c r="AS441" i="14"/>
  <c r="AS442" i="14"/>
  <c r="AS443" i="14"/>
  <c r="AQ413" i="14"/>
  <c r="AQ414" i="14"/>
  <c r="AQ415" i="14"/>
  <c r="AQ416" i="14"/>
  <c r="AQ417" i="14"/>
  <c r="AQ418" i="14"/>
  <c r="AQ419" i="14"/>
  <c r="AQ420" i="14"/>
  <c r="AQ421" i="14"/>
  <c r="AQ422" i="14"/>
  <c r="AQ423" i="14"/>
  <c r="AQ424" i="14"/>
  <c r="AQ425" i="14"/>
  <c r="AQ426" i="14"/>
  <c r="AQ427" i="14"/>
  <c r="AQ428" i="14"/>
  <c r="AQ429" i="14"/>
  <c r="AQ430" i="14"/>
  <c r="AQ431" i="14"/>
  <c r="AQ432" i="14"/>
  <c r="AQ433" i="14"/>
  <c r="AQ434" i="14"/>
  <c r="AQ435" i="14"/>
  <c r="AQ436" i="14"/>
  <c r="AQ437" i="14"/>
  <c r="AQ438" i="14"/>
  <c r="AQ439" i="14"/>
  <c r="AQ440" i="14"/>
  <c r="AQ441" i="14"/>
  <c r="AQ442" i="14"/>
  <c r="AQ443" i="14"/>
  <c r="AM413" i="14"/>
  <c r="AM414" i="14"/>
  <c r="AM415" i="14"/>
  <c r="AM416" i="14"/>
  <c r="AM417" i="14"/>
  <c r="AM418" i="14"/>
  <c r="AM419" i="14"/>
  <c r="AM420" i="14"/>
  <c r="AM421" i="14"/>
  <c r="AM422" i="14"/>
  <c r="AM423" i="14"/>
  <c r="AM424" i="14"/>
  <c r="AM425" i="14"/>
  <c r="AM426" i="14"/>
  <c r="AM427" i="14"/>
  <c r="AM428" i="14"/>
  <c r="AM429" i="14"/>
  <c r="AM430" i="14"/>
  <c r="AM431" i="14"/>
  <c r="AM432" i="14"/>
  <c r="AM433" i="14"/>
  <c r="AM434" i="14"/>
  <c r="AM435" i="14"/>
  <c r="AM436" i="14"/>
  <c r="AM437" i="14"/>
  <c r="AM438" i="14"/>
  <c r="AM439" i="14"/>
  <c r="AM440" i="14"/>
  <c r="AM441" i="14"/>
  <c r="AM442" i="14"/>
  <c r="AM443" i="14"/>
  <c r="AK413" i="14"/>
  <c r="AK414" i="14"/>
  <c r="AK415" i="14"/>
  <c r="AK416" i="14"/>
  <c r="AK417" i="14"/>
  <c r="AK418" i="14"/>
  <c r="AK419" i="14"/>
  <c r="AK420" i="14"/>
  <c r="AK421" i="14"/>
  <c r="AK422" i="14"/>
  <c r="AK423" i="14"/>
  <c r="AK424" i="14"/>
  <c r="AK425" i="14"/>
  <c r="AK426" i="14"/>
  <c r="AK427" i="14"/>
  <c r="AK428" i="14"/>
  <c r="AK429" i="14"/>
  <c r="AK430" i="14"/>
  <c r="AK431" i="14"/>
  <c r="AK432" i="14"/>
  <c r="AK433" i="14"/>
  <c r="AK434" i="14"/>
  <c r="AK435" i="14"/>
  <c r="AK436" i="14"/>
  <c r="AK437" i="14"/>
  <c r="AK438" i="14"/>
  <c r="AK439" i="14"/>
  <c r="AK440" i="14"/>
  <c r="AK441" i="14"/>
  <c r="AK442" i="14"/>
  <c r="AK443" i="14"/>
  <c r="AG413" i="14"/>
  <c r="AG414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29" i="14"/>
  <c r="AG430" i="14"/>
  <c r="AG431" i="14"/>
  <c r="AG432" i="14"/>
  <c r="AG433" i="14"/>
  <c r="AG434" i="14"/>
  <c r="AG435" i="14"/>
  <c r="AG436" i="14"/>
  <c r="AG437" i="14"/>
  <c r="AG438" i="14"/>
  <c r="AG439" i="14"/>
  <c r="AG440" i="14"/>
  <c r="AG441" i="14"/>
  <c r="AG442" i="14"/>
  <c r="AG443" i="14"/>
  <c r="AE413" i="14"/>
  <c r="AE414" i="14"/>
  <c r="AE415" i="14"/>
  <c r="AE416" i="14"/>
  <c r="AE417" i="14"/>
  <c r="AE418" i="14"/>
  <c r="AE419" i="14"/>
  <c r="AE420" i="14"/>
  <c r="AE421" i="14"/>
  <c r="AE422" i="14"/>
  <c r="AE423" i="14"/>
  <c r="AE424" i="14"/>
  <c r="AE425" i="14"/>
  <c r="AE426" i="14"/>
  <c r="AE427" i="14"/>
  <c r="AE428" i="14"/>
  <c r="AE429" i="14"/>
  <c r="AE430" i="14"/>
  <c r="AE431" i="14"/>
  <c r="AE432" i="14"/>
  <c r="AE433" i="14"/>
  <c r="AE434" i="14"/>
  <c r="AE435" i="14"/>
  <c r="AE436" i="14"/>
  <c r="AE437" i="14"/>
  <c r="AE438" i="14"/>
  <c r="AE439" i="14"/>
  <c r="AE440" i="14"/>
  <c r="AE441" i="14"/>
  <c r="AE442" i="14"/>
  <c r="AE443" i="14"/>
  <c r="AA383" i="14"/>
  <c r="AA384" i="14"/>
  <c r="AA385" i="14"/>
  <c r="AA386" i="14"/>
  <c r="AA387" i="14"/>
  <c r="AA388" i="14"/>
  <c r="AA389" i="14"/>
  <c r="AA390" i="14"/>
  <c r="AA391" i="14"/>
  <c r="AA392" i="14"/>
  <c r="AA393" i="14"/>
  <c r="AA394" i="14"/>
  <c r="AA395" i="14"/>
  <c r="AA396" i="14"/>
  <c r="AA397" i="14"/>
  <c r="AA398" i="14"/>
  <c r="AA399" i="14"/>
  <c r="AA400" i="14"/>
  <c r="AA401" i="14"/>
  <c r="AA402" i="14"/>
  <c r="AA403" i="14"/>
  <c r="AA404" i="14"/>
  <c r="AA405" i="14"/>
  <c r="AA406" i="14"/>
  <c r="AA407" i="14"/>
  <c r="AA408" i="14"/>
  <c r="AA409" i="14"/>
  <c r="AA410" i="14"/>
  <c r="AA411" i="14"/>
  <c r="AA412" i="14"/>
  <c r="AA413" i="14"/>
  <c r="AA414" i="14"/>
  <c r="AA415" i="14"/>
  <c r="AA416" i="14"/>
  <c r="AA417" i="14"/>
  <c r="AA418" i="14"/>
  <c r="AA419" i="14"/>
  <c r="AA420" i="14"/>
  <c r="AA421" i="14"/>
  <c r="AA422" i="14"/>
  <c r="AA423" i="14"/>
  <c r="AA424" i="14"/>
  <c r="AA425" i="14"/>
  <c r="AA426" i="14"/>
  <c r="AA427" i="14"/>
  <c r="AA428" i="14"/>
  <c r="AA429" i="14"/>
  <c r="AA430" i="14"/>
  <c r="AA431" i="14"/>
  <c r="AA432" i="14"/>
  <c r="AA433" i="14"/>
  <c r="AA434" i="14"/>
  <c r="AA435" i="14"/>
  <c r="AA436" i="14"/>
  <c r="AA437" i="14"/>
  <c r="AA438" i="14"/>
  <c r="AA439" i="14"/>
  <c r="AA440" i="14"/>
  <c r="AA441" i="14"/>
  <c r="AA442" i="14"/>
  <c r="AA443" i="14"/>
  <c r="CI431" i="14" l="1"/>
  <c r="CI432" i="14" l="1"/>
  <c r="CI433" i="14" l="1"/>
  <c r="CI434" i="14" l="1"/>
  <c r="CI435" i="14" l="1"/>
  <c r="CI436" i="14" l="1"/>
  <c r="CI437" i="14" l="1"/>
  <c r="CI438" i="14" l="1"/>
  <c r="CI439" i="14" l="1"/>
  <c r="CI440" i="14" l="1"/>
  <c r="CI441" i="14" l="1"/>
  <c r="CI443" i="14" l="1"/>
  <c r="CI442" i="14"/>
  <c r="S413" i="14" l="1"/>
  <c r="S414" i="14"/>
  <c r="S415" i="14"/>
  <c r="S416" i="14"/>
  <c r="S417" i="14"/>
  <c r="S418" i="14"/>
  <c r="S419" i="14"/>
  <c r="S420" i="14"/>
  <c r="S421" i="14"/>
  <c r="S422" i="14"/>
  <c r="S423" i="14"/>
  <c r="S424" i="14"/>
  <c r="S425" i="14"/>
  <c r="S426" i="14"/>
  <c r="S427" i="14"/>
  <c r="S428" i="14"/>
  <c r="S429" i="14"/>
  <c r="S430" i="14"/>
  <c r="S431" i="14"/>
  <c r="S432" i="14"/>
  <c r="S433" i="14"/>
  <c r="S434" i="14"/>
  <c r="S435" i="14"/>
  <c r="S436" i="14"/>
  <c r="S437" i="14"/>
  <c r="S438" i="14"/>
  <c r="S439" i="14"/>
  <c r="S440" i="14"/>
  <c r="S441" i="14"/>
  <c r="S442" i="14"/>
  <c r="S443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BK197" i="14"/>
  <c r="BK198" i="14"/>
  <c r="BK199" i="14"/>
  <c r="BK200" i="14"/>
  <c r="BK201" i="14"/>
  <c r="BK202" i="14"/>
  <c r="BK203" i="14"/>
  <c r="BK204" i="14"/>
  <c r="BK205" i="14"/>
  <c r="BK206" i="14"/>
  <c r="BK207" i="14"/>
  <c r="BK208" i="14"/>
  <c r="BK209" i="14"/>
  <c r="BK210" i="14"/>
  <c r="BK211" i="14"/>
  <c r="BK212" i="14"/>
  <c r="BK213" i="14"/>
  <c r="BK214" i="14"/>
  <c r="BK215" i="14"/>
  <c r="BK216" i="14"/>
  <c r="BK217" i="14"/>
  <c r="BK218" i="14"/>
  <c r="BK219" i="14"/>
  <c r="BK220" i="14"/>
  <c r="BK221" i="14"/>
  <c r="BK222" i="14"/>
  <c r="BK223" i="14"/>
  <c r="BK224" i="14"/>
  <c r="BK225" i="14"/>
  <c r="BK226" i="14"/>
  <c r="BK227" i="14"/>
  <c r="BI227" i="14"/>
  <c r="BI106" i="14"/>
  <c r="BI107" i="14"/>
  <c r="BI108" i="14"/>
  <c r="BI109" i="14"/>
  <c r="BI110" i="14"/>
  <c r="BI111" i="14"/>
  <c r="BI112" i="14"/>
  <c r="BI113" i="14"/>
  <c r="BI114" i="14"/>
  <c r="BI115" i="14"/>
  <c r="BI116" i="14"/>
  <c r="BI117" i="14"/>
  <c r="BI118" i="14"/>
  <c r="BI119" i="14"/>
  <c r="BI120" i="14"/>
  <c r="BI121" i="14"/>
  <c r="BI122" i="14"/>
  <c r="BI123" i="14"/>
  <c r="BI124" i="14"/>
  <c r="BI125" i="14"/>
  <c r="BI126" i="14"/>
  <c r="BI127" i="14"/>
  <c r="BI128" i="14"/>
  <c r="BI129" i="14"/>
  <c r="BI130" i="14"/>
  <c r="BI131" i="14"/>
  <c r="BI132" i="14"/>
  <c r="BI133" i="14"/>
  <c r="BI134" i="14"/>
  <c r="BI135" i="14"/>
  <c r="BI136" i="14"/>
  <c r="BI137" i="14"/>
  <c r="BI138" i="14"/>
  <c r="BI139" i="14"/>
  <c r="BI140" i="14"/>
  <c r="BI141" i="14"/>
  <c r="BI142" i="14"/>
  <c r="BI143" i="14"/>
  <c r="BI144" i="14"/>
  <c r="BI145" i="14"/>
  <c r="BI146" i="14"/>
  <c r="BI147" i="14"/>
  <c r="BI148" i="14"/>
  <c r="BI149" i="14"/>
  <c r="BI150" i="14"/>
  <c r="BI151" i="14"/>
  <c r="BI152" i="14"/>
  <c r="BI153" i="14"/>
  <c r="BI154" i="14"/>
  <c r="BI155" i="14"/>
  <c r="BI156" i="14"/>
  <c r="BI157" i="14"/>
  <c r="BI158" i="14"/>
  <c r="BI159" i="14"/>
  <c r="BI160" i="14"/>
  <c r="BI161" i="14"/>
  <c r="BI162" i="14"/>
  <c r="BI163" i="14"/>
  <c r="BI164" i="14"/>
  <c r="BI165" i="14"/>
  <c r="BI166" i="14"/>
  <c r="BI167" i="14"/>
  <c r="BI168" i="14"/>
  <c r="BI169" i="14"/>
  <c r="BI170" i="14"/>
  <c r="BI171" i="14"/>
  <c r="BI172" i="14"/>
  <c r="BI173" i="14"/>
  <c r="BI174" i="14"/>
  <c r="BI175" i="14"/>
  <c r="BI176" i="14"/>
  <c r="BI177" i="14"/>
  <c r="BI178" i="14"/>
  <c r="BI179" i="14"/>
  <c r="BI180" i="14"/>
  <c r="BI181" i="14"/>
  <c r="BI182" i="14"/>
  <c r="BI183" i="14"/>
  <c r="BI184" i="14"/>
  <c r="BI185" i="14"/>
  <c r="BI186" i="14"/>
  <c r="BI187" i="14"/>
  <c r="BI188" i="14"/>
  <c r="BI189" i="14"/>
  <c r="BI190" i="14"/>
  <c r="BI191" i="14"/>
  <c r="BI192" i="14"/>
  <c r="BI193" i="14"/>
  <c r="BI194" i="14"/>
  <c r="BI195" i="14"/>
  <c r="BI196" i="14"/>
  <c r="BI197" i="14"/>
  <c r="BI198" i="14"/>
  <c r="BI199" i="14"/>
  <c r="BI200" i="14"/>
  <c r="BI201" i="14"/>
  <c r="BI202" i="14"/>
  <c r="BI203" i="14"/>
  <c r="BI204" i="14"/>
  <c r="BI205" i="14"/>
  <c r="BI206" i="14"/>
  <c r="BI207" i="14"/>
  <c r="BI208" i="14"/>
  <c r="BI209" i="14"/>
  <c r="BI210" i="14"/>
  <c r="BI211" i="14"/>
  <c r="BI212" i="14"/>
  <c r="BI213" i="14"/>
  <c r="BI214" i="14"/>
  <c r="BI215" i="14"/>
  <c r="BI216" i="14"/>
  <c r="BI217" i="14"/>
  <c r="BI218" i="14"/>
  <c r="BI219" i="14"/>
  <c r="BI220" i="14"/>
  <c r="BI221" i="14"/>
  <c r="BI222" i="14"/>
  <c r="BI223" i="14"/>
  <c r="BI224" i="14"/>
  <c r="BI225" i="14"/>
  <c r="BI226" i="14"/>
  <c r="BE197" i="14"/>
  <c r="BE198" i="14"/>
  <c r="BE199" i="14"/>
  <c r="BE200" i="14"/>
  <c r="BE201" i="14"/>
  <c r="BE202" i="14"/>
  <c r="BE203" i="14"/>
  <c r="BE204" i="14"/>
  <c r="BE205" i="14"/>
  <c r="BE206" i="14"/>
  <c r="BE207" i="14"/>
  <c r="BE208" i="14"/>
  <c r="BE209" i="14"/>
  <c r="BE210" i="14"/>
  <c r="BE211" i="14"/>
  <c r="BE212" i="14"/>
  <c r="BE213" i="14"/>
  <c r="BE214" i="14"/>
  <c r="BE215" i="14"/>
  <c r="BE216" i="14"/>
  <c r="BE217" i="14"/>
  <c r="BE218" i="14"/>
  <c r="BE219" i="14"/>
  <c r="BE220" i="14"/>
  <c r="BE221" i="14"/>
  <c r="BE222" i="14"/>
  <c r="BE223" i="14"/>
  <c r="BE224" i="14"/>
  <c r="BE225" i="14"/>
  <c r="BE226" i="14"/>
  <c r="BE227" i="14"/>
  <c r="BC197" i="14"/>
  <c r="BC198" i="14"/>
  <c r="BC199" i="14"/>
  <c r="BC200" i="14"/>
  <c r="BC201" i="14"/>
  <c r="BC202" i="14"/>
  <c r="BC203" i="14"/>
  <c r="BC204" i="14"/>
  <c r="BC205" i="14"/>
  <c r="BC206" i="14"/>
  <c r="BC207" i="14"/>
  <c r="BC208" i="14"/>
  <c r="BC209" i="14"/>
  <c r="BC210" i="14"/>
  <c r="BC211" i="14"/>
  <c r="BC212" i="14"/>
  <c r="BC213" i="14"/>
  <c r="BC214" i="14"/>
  <c r="BC215" i="14"/>
  <c r="BC216" i="14"/>
  <c r="BC217" i="14"/>
  <c r="BC218" i="14"/>
  <c r="BC219" i="14"/>
  <c r="BC220" i="14"/>
  <c r="BC221" i="14"/>
  <c r="BC222" i="14"/>
  <c r="BC223" i="14"/>
  <c r="BC224" i="14"/>
  <c r="BC225" i="14"/>
  <c r="BC226" i="14"/>
  <c r="BC227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8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4" i="14"/>
  <c r="AY95" i="14"/>
  <c r="AY96" i="14"/>
  <c r="AY97" i="14"/>
  <c r="AY98" i="14"/>
  <c r="AY99" i="14"/>
  <c r="AY100" i="14"/>
  <c r="AY101" i="14"/>
  <c r="AY102" i="14"/>
  <c r="AY103" i="14"/>
  <c r="AY104" i="14"/>
  <c r="AY105" i="14"/>
  <c r="AY106" i="14"/>
  <c r="AY107" i="14"/>
  <c r="AY108" i="14"/>
  <c r="AY109" i="14"/>
  <c r="AY110" i="14"/>
  <c r="AY111" i="14"/>
  <c r="AY112" i="14"/>
  <c r="AY113" i="14"/>
  <c r="AY114" i="14"/>
  <c r="AY115" i="14"/>
  <c r="AY116" i="14"/>
  <c r="AY117" i="14"/>
  <c r="AY118" i="14"/>
  <c r="AY119" i="14"/>
  <c r="AY120" i="14"/>
  <c r="AY121" i="14"/>
  <c r="AY122" i="14"/>
  <c r="AY123" i="14"/>
  <c r="AY124" i="14"/>
  <c r="AY125" i="14"/>
  <c r="AY126" i="14"/>
  <c r="AY127" i="14"/>
  <c r="AY128" i="14"/>
  <c r="AY129" i="14"/>
  <c r="AY130" i="14"/>
  <c r="AY131" i="14"/>
  <c r="AY132" i="14"/>
  <c r="AY133" i="14"/>
  <c r="AY134" i="14"/>
  <c r="AY135" i="14"/>
  <c r="AY136" i="14"/>
  <c r="AY137" i="14"/>
  <c r="AY138" i="14"/>
  <c r="AY139" i="14"/>
  <c r="AY140" i="14"/>
  <c r="AY141" i="14"/>
  <c r="AY142" i="14"/>
  <c r="AY143" i="14"/>
  <c r="AY144" i="14"/>
  <c r="AY145" i="14"/>
  <c r="AY146" i="14"/>
  <c r="AY147" i="14"/>
  <c r="AY148" i="14"/>
  <c r="AY149" i="14"/>
  <c r="AY150" i="14"/>
  <c r="AY151" i="14"/>
  <c r="AY152" i="14"/>
  <c r="AY153" i="14"/>
  <c r="AY154" i="14"/>
  <c r="AY155" i="14"/>
  <c r="AY156" i="14"/>
  <c r="AY157" i="14"/>
  <c r="AY158" i="14"/>
  <c r="AY159" i="14"/>
  <c r="AY160" i="14"/>
  <c r="AY161" i="14"/>
  <c r="AY162" i="14"/>
  <c r="AY163" i="14"/>
  <c r="AY164" i="14"/>
  <c r="AY165" i="14"/>
  <c r="AY166" i="14"/>
  <c r="AY167" i="14"/>
  <c r="AY168" i="14"/>
  <c r="AY169" i="14"/>
  <c r="AY170" i="14"/>
  <c r="AY171" i="14"/>
  <c r="AY172" i="14"/>
  <c r="AY173" i="14"/>
  <c r="AY174" i="14"/>
  <c r="AY175" i="14"/>
  <c r="AY176" i="14"/>
  <c r="AY177" i="14"/>
  <c r="AY178" i="14"/>
  <c r="AY179" i="14"/>
  <c r="AY180" i="14"/>
  <c r="AY181" i="14"/>
  <c r="AY182" i="14"/>
  <c r="AY183" i="14"/>
  <c r="AY184" i="14"/>
  <c r="AY185" i="14"/>
  <c r="AY186" i="14"/>
  <c r="AY187" i="14"/>
  <c r="AY188" i="14"/>
  <c r="AY189" i="14"/>
  <c r="AY190" i="14"/>
  <c r="AY191" i="14"/>
  <c r="AY192" i="14"/>
  <c r="AY193" i="14"/>
  <c r="AY194" i="14"/>
  <c r="AY195" i="14"/>
  <c r="AY196" i="14"/>
  <c r="AY197" i="14"/>
  <c r="AY198" i="14"/>
  <c r="AY199" i="14"/>
  <c r="AY200" i="14"/>
  <c r="AY201" i="14"/>
  <c r="AY202" i="14"/>
  <c r="AY203" i="14"/>
  <c r="AY204" i="14"/>
  <c r="AY205" i="14"/>
  <c r="AY206" i="14"/>
  <c r="AY207" i="14"/>
  <c r="AY208" i="14"/>
  <c r="AY209" i="14"/>
  <c r="AY210" i="14"/>
  <c r="AY211" i="14"/>
  <c r="AY212" i="14"/>
  <c r="AY213" i="14"/>
  <c r="AY214" i="14"/>
  <c r="AY215" i="14"/>
  <c r="AY216" i="14"/>
  <c r="AY217" i="14"/>
  <c r="AY218" i="14"/>
  <c r="AY219" i="14"/>
  <c r="AY220" i="14"/>
  <c r="AY221" i="14"/>
  <c r="AY222" i="14"/>
  <c r="AY223" i="14"/>
  <c r="AY224" i="14"/>
  <c r="AY225" i="14"/>
  <c r="AY226" i="14"/>
  <c r="AY227" i="14"/>
  <c r="AW197" i="14"/>
  <c r="AW198" i="14"/>
  <c r="AW199" i="14"/>
  <c r="AW200" i="14"/>
  <c r="AW201" i="14"/>
  <c r="AW202" i="14"/>
  <c r="AW203" i="14"/>
  <c r="AW204" i="14"/>
  <c r="AW205" i="14"/>
  <c r="AW206" i="14"/>
  <c r="AW207" i="14"/>
  <c r="AW208" i="14"/>
  <c r="AW209" i="14"/>
  <c r="AW210" i="14"/>
  <c r="AW211" i="14"/>
  <c r="AW212" i="14"/>
  <c r="AW213" i="14"/>
  <c r="AW214" i="14"/>
  <c r="AW215" i="14"/>
  <c r="AW216" i="14"/>
  <c r="AW217" i="14"/>
  <c r="AW218" i="14"/>
  <c r="AW219" i="14"/>
  <c r="AW220" i="14"/>
  <c r="AW221" i="14"/>
  <c r="AW222" i="14"/>
  <c r="AW223" i="14"/>
  <c r="AW224" i="14"/>
  <c r="AW225" i="14"/>
  <c r="AW226" i="14"/>
  <c r="AW227" i="14"/>
  <c r="AS197" i="14"/>
  <c r="AS198" i="14"/>
  <c r="AS199" i="14"/>
  <c r="AS200" i="14"/>
  <c r="AS201" i="14"/>
  <c r="AS202" i="14"/>
  <c r="AS203" i="14"/>
  <c r="AS204" i="14"/>
  <c r="AS205" i="14"/>
  <c r="AS206" i="14"/>
  <c r="AS207" i="14"/>
  <c r="AS208" i="14"/>
  <c r="AS209" i="14"/>
  <c r="AS210" i="14"/>
  <c r="AS211" i="14"/>
  <c r="AS212" i="14"/>
  <c r="AS213" i="14"/>
  <c r="AS214" i="14"/>
  <c r="AS215" i="14"/>
  <c r="AS216" i="14"/>
  <c r="AS217" i="14"/>
  <c r="AS218" i="14"/>
  <c r="AS219" i="14"/>
  <c r="AS220" i="14"/>
  <c r="AS221" i="14"/>
  <c r="AS222" i="14"/>
  <c r="AS223" i="14"/>
  <c r="AS224" i="14"/>
  <c r="AS225" i="14"/>
  <c r="AS226" i="14"/>
  <c r="AS227" i="14"/>
  <c r="AQ197" i="14"/>
  <c r="AQ198" i="14"/>
  <c r="AQ199" i="14"/>
  <c r="AQ200" i="14"/>
  <c r="AQ201" i="14"/>
  <c r="AQ202" i="14"/>
  <c r="AQ203" i="14"/>
  <c r="AQ204" i="14"/>
  <c r="AQ205" i="14"/>
  <c r="AQ206" i="14"/>
  <c r="AQ207" i="14"/>
  <c r="AQ208" i="14"/>
  <c r="AQ209" i="14"/>
  <c r="AQ210" i="14"/>
  <c r="AQ211" i="14"/>
  <c r="AQ212" i="14"/>
  <c r="AQ213" i="14"/>
  <c r="AQ214" i="14"/>
  <c r="AQ215" i="14"/>
  <c r="AQ216" i="14"/>
  <c r="AQ217" i="14"/>
  <c r="AQ218" i="14"/>
  <c r="AQ219" i="14"/>
  <c r="AQ220" i="14"/>
  <c r="AQ221" i="14"/>
  <c r="AQ222" i="14"/>
  <c r="AQ223" i="14"/>
  <c r="AQ224" i="14"/>
  <c r="AQ225" i="14"/>
  <c r="AQ226" i="14"/>
  <c r="AQ227" i="14"/>
  <c r="AM197" i="14"/>
  <c r="AM198" i="14"/>
  <c r="AM199" i="14"/>
  <c r="AM200" i="14"/>
  <c r="AM201" i="14"/>
  <c r="AM202" i="14"/>
  <c r="AM203" i="14"/>
  <c r="AM204" i="14"/>
  <c r="AM205" i="14"/>
  <c r="AM206" i="14"/>
  <c r="AM207" i="14"/>
  <c r="AM208" i="14"/>
  <c r="AM209" i="14"/>
  <c r="AM210" i="14"/>
  <c r="AM211" i="14"/>
  <c r="AM212" i="14"/>
  <c r="AM213" i="14"/>
  <c r="AM214" i="14"/>
  <c r="AM215" i="14"/>
  <c r="AM216" i="14"/>
  <c r="AM217" i="14"/>
  <c r="AM218" i="14"/>
  <c r="AM219" i="14"/>
  <c r="AM220" i="14"/>
  <c r="AM221" i="14"/>
  <c r="AM222" i="14"/>
  <c r="AM223" i="14"/>
  <c r="AM224" i="14"/>
  <c r="AM225" i="14"/>
  <c r="AM226" i="14"/>
  <c r="AM227" i="14"/>
  <c r="AK197" i="14"/>
  <c r="AK198" i="14"/>
  <c r="AK199" i="14"/>
  <c r="AK200" i="14"/>
  <c r="AK201" i="14"/>
  <c r="AK202" i="14"/>
  <c r="AK203" i="14"/>
  <c r="AK204" i="14"/>
  <c r="AK205" i="14"/>
  <c r="AK206" i="14"/>
  <c r="AK207" i="14"/>
  <c r="AK208" i="14"/>
  <c r="AK209" i="14"/>
  <c r="AK210" i="14"/>
  <c r="AK211" i="14"/>
  <c r="AK212" i="14"/>
  <c r="AK213" i="14"/>
  <c r="AK214" i="14"/>
  <c r="AK215" i="14"/>
  <c r="AK216" i="14"/>
  <c r="AK217" i="14"/>
  <c r="AK218" i="14"/>
  <c r="AK219" i="14"/>
  <c r="AK220" i="14"/>
  <c r="AK221" i="14"/>
  <c r="AK222" i="14"/>
  <c r="AK223" i="14"/>
  <c r="AK224" i="14"/>
  <c r="AK225" i="14"/>
  <c r="AK226" i="14"/>
  <c r="AK227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2" i="14"/>
  <c r="AG213" i="14"/>
  <c r="AG214" i="14"/>
  <c r="AG215" i="14"/>
  <c r="AG216" i="14"/>
  <c r="AG217" i="14"/>
  <c r="AG218" i="14"/>
  <c r="AG219" i="14"/>
  <c r="AG220" i="14"/>
  <c r="AG221" i="14"/>
  <c r="AG222" i="14"/>
  <c r="AG223" i="14"/>
  <c r="AG224" i="14"/>
  <c r="AG225" i="14"/>
  <c r="AG226" i="14"/>
  <c r="AG227" i="14"/>
  <c r="AE197" i="14"/>
  <c r="AE198" i="14"/>
  <c r="AE199" i="14"/>
  <c r="AE200" i="14"/>
  <c r="AE201" i="14"/>
  <c r="AE202" i="14"/>
  <c r="AE203" i="14"/>
  <c r="AE204" i="14"/>
  <c r="AE205" i="14"/>
  <c r="AE206" i="14"/>
  <c r="AE207" i="14"/>
  <c r="AE208" i="14"/>
  <c r="AE209" i="14"/>
  <c r="AE210" i="14"/>
  <c r="AE211" i="14"/>
  <c r="AE212" i="14"/>
  <c r="AE213" i="14"/>
  <c r="AE214" i="14"/>
  <c r="AE215" i="14"/>
  <c r="AE216" i="14"/>
  <c r="AE217" i="14"/>
  <c r="AE218" i="14"/>
  <c r="AE219" i="14"/>
  <c r="AE220" i="14"/>
  <c r="AE221" i="14"/>
  <c r="AE222" i="14"/>
  <c r="AE223" i="14"/>
  <c r="AE224" i="14"/>
  <c r="AE225" i="14"/>
  <c r="AE226" i="14"/>
  <c r="AE227" i="14"/>
  <c r="S198" i="14"/>
  <c r="U198" i="14" s="1"/>
  <c r="S199" i="14"/>
  <c r="U199" i="14" s="1"/>
  <c r="S200" i="14"/>
  <c r="U200" i="14" s="1"/>
  <c r="S201" i="14"/>
  <c r="U201" i="14" s="1"/>
  <c r="S202" i="14"/>
  <c r="U202" i="14" s="1"/>
  <c r="S203" i="14"/>
  <c r="U203" i="14" s="1"/>
  <c r="S204" i="14"/>
  <c r="U204" i="14" s="1"/>
  <c r="S205" i="14"/>
  <c r="U205" i="14" s="1"/>
  <c r="S206" i="14"/>
  <c r="U206" i="14" s="1"/>
  <c r="S207" i="14"/>
  <c r="U207" i="14" s="1"/>
  <c r="S208" i="14"/>
  <c r="U208" i="14" s="1"/>
  <c r="S209" i="14"/>
  <c r="U209" i="14" s="1"/>
  <c r="S210" i="14"/>
  <c r="U210" i="14" s="1"/>
  <c r="S211" i="14"/>
  <c r="U211" i="14" s="1"/>
  <c r="S212" i="14"/>
  <c r="U212" i="14" s="1"/>
  <c r="S213" i="14"/>
  <c r="U213" i="14" s="1"/>
  <c r="S214" i="14"/>
  <c r="U214" i="14" s="1"/>
  <c r="S215" i="14"/>
  <c r="U215" i="14" s="1"/>
  <c r="S216" i="14"/>
  <c r="U216" i="14" s="1"/>
  <c r="S217" i="14"/>
  <c r="U217" i="14" s="1"/>
  <c r="S218" i="14"/>
  <c r="U218" i="14" s="1"/>
  <c r="S219" i="14"/>
  <c r="U219" i="14" s="1"/>
  <c r="S220" i="14"/>
  <c r="U220" i="14" s="1"/>
  <c r="S221" i="14"/>
  <c r="U221" i="14" s="1"/>
  <c r="S222" i="14"/>
  <c r="U222" i="14" s="1"/>
  <c r="S223" i="14"/>
  <c r="U223" i="14" s="1"/>
  <c r="S224" i="14"/>
  <c r="U224" i="14" s="1"/>
  <c r="S225" i="14"/>
  <c r="U225" i="14" s="1"/>
  <c r="S226" i="14"/>
  <c r="U226" i="14" s="1"/>
  <c r="S227" i="14"/>
  <c r="U227" i="14" s="1"/>
  <c r="S232" i="14"/>
  <c r="U232" i="14"/>
  <c r="S233" i="14"/>
  <c r="U233" i="14"/>
  <c r="S234" i="14"/>
  <c r="U234" i="14"/>
  <c r="S235" i="14"/>
  <c r="U235" i="14"/>
  <c r="S236" i="14"/>
  <c r="U236" i="14"/>
  <c r="S237" i="14"/>
  <c r="U237" i="14"/>
  <c r="S238" i="14"/>
  <c r="U238" i="14"/>
  <c r="S239" i="14"/>
  <c r="U239" i="14"/>
  <c r="S240" i="14"/>
  <c r="U240" i="14"/>
  <c r="S241" i="14"/>
  <c r="U241" i="14"/>
  <c r="S242" i="14"/>
  <c r="U242" i="14"/>
  <c r="S243" i="14"/>
  <c r="U243" i="14"/>
  <c r="S244" i="14"/>
  <c r="U244" i="14"/>
  <c r="S245" i="14"/>
  <c r="U245" i="14"/>
  <c r="S246" i="14"/>
  <c r="U246" i="14"/>
  <c r="S247" i="14"/>
  <c r="U247" i="14"/>
  <c r="S248" i="14"/>
  <c r="U248" i="14"/>
  <c r="S249" i="14"/>
  <c r="U249" i="14"/>
  <c r="S250" i="14"/>
  <c r="U250" i="14"/>
  <c r="S251" i="14"/>
  <c r="U251" i="14"/>
  <c r="S252" i="14"/>
  <c r="U252" i="14"/>
  <c r="S253" i="14"/>
  <c r="U253" i="14"/>
  <c r="S254" i="14"/>
  <c r="U254" i="14"/>
  <c r="S255" i="14"/>
  <c r="U255" i="14"/>
  <c r="S256" i="14"/>
  <c r="U256" i="14"/>
  <c r="S257" i="14"/>
  <c r="U257" i="14"/>
  <c r="S258" i="14"/>
  <c r="U258" i="14"/>
  <c r="S197" i="14"/>
  <c r="U197" i="14" s="1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H209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BK196" i="14"/>
  <c r="BE196" i="14"/>
  <c r="BC196" i="14"/>
  <c r="AW196" i="14"/>
  <c r="AS196" i="14"/>
  <c r="AQ196" i="14"/>
  <c r="AM196" i="14"/>
  <c r="AK196" i="14"/>
  <c r="AG196" i="14"/>
  <c r="AE196" i="14"/>
  <c r="AA196" i="14"/>
  <c r="S196" i="14"/>
  <c r="U196" i="14" s="1"/>
  <c r="O196" i="14"/>
  <c r="M196" i="14"/>
  <c r="I196" i="14"/>
  <c r="G19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6" i="14"/>
  <c r="O16" i="14"/>
  <c r="CO383" i="14"/>
  <c r="CO384" i="14"/>
  <c r="CO385" i="14"/>
  <c r="CO386" i="14"/>
  <c r="CO387" i="14"/>
  <c r="CO388" i="14"/>
  <c r="CO389" i="14"/>
  <c r="CO390" i="14"/>
  <c r="CO391" i="14"/>
  <c r="CO392" i="14"/>
  <c r="CO393" i="14"/>
  <c r="CO394" i="14"/>
  <c r="CO395" i="14"/>
  <c r="CO396" i="14"/>
  <c r="CO397" i="14"/>
  <c r="CO398" i="14"/>
  <c r="CO399" i="14"/>
  <c r="CO400" i="14"/>
  <c r="CO401" i="14"/>
  <c r="CO402" i="14"/>
  <c r="CO403" i="14"/>
  <c r="CO404" i="14"/>
  <c r="CO405" i="14"/>
  <c r="CO406" i="14"/>
  <c r="CO407" i="14"/>
  <c r="CO408" i="14"/>
  <c r="CO409" i="14"/>
  <c r="CO410" i="14"/>
  <c r="CO411" i="14"/>
  <c r="CO412" i="14"/>
  <c r="CJ383" i="14"/>
  <c r="CJ384" i="14"/>
  <c r="CJ385" i="14"/>
  <c r="CJ386" i="14"/>
  <c r="CJ387" i="14"/>
  <c r="CJ388" i="14"/>
  <c r="CJ389" i="14"/>
  <c r="CJ390" i="14"/>
  <c r="CJ391" i="14"/>
  <c r="CJ392" i="14"/>
  <c r="CJ393" i="14"/>
  <c r="CJ394" i="14"/>
  <c r="CJ395" i="14"/>
  <c r="CJ396" i="14"/>
  <c r="CJ397" i="14"/>
  <c r="CJ398" i="14"/>
  <c r="CJ399" i="14"/>
  <c r="CJ400" i="14"/>
  <c r="CJ401" i="14"/>
  <c r="CJ402" i="14"/>
  <c r="CJ403" i="14"/>
  <c r="CJ404" i="14"/>
  <c r="CJ405" i="14"/>
  <c r="CJ406" i="14"/>
  <c r="CJ407" i="14"/>
  <c r="CJ408" i="14"/>
  <c r="CJ409" i="14"/>
  <c r="CJ410" i="14"/>
  <c r="CJ411" i="14"/>
  <c r="CJ412" i="14"/>
  <c r="CI383" i="14"/>
  <c r="CI384" i="14"/>
  <c r="CI385" i="14"/>
  <c r="CI386" i="14"/>
  <c r="CI387" i="14"/>
  <c r="CI388" i="14"/>
  <c r="CI389" i="14"/>
  <c r="CI390" i="14"/>
  <c r="CI391" i="14"/>
  <c r="CI392" i="14"/>
  <c r="CI393" i="14"/>
  <c r="CI394" i="14"/>
  <c r="CI395" i="14"/>
  <c r="CI396" i="14"/>
  <c r="CI397" i="14"/>
  <c r="CI398" i="14"/>
  <c r="CI399" i="14"/>
  <c r="CI400" i="14"/>
  <c r="CI401" i="14"/>
  <c r="CI402" i="14"/>
  <c r="CI403" i="14"/>
  <c r="CI404" i="14"/>
  <c r="CI405" i="14"/>
  <c r="CI406" i="14"/>
  <c r="CI407" i="14"/>
  <c r="CI408" i="14"/>
  <c r="CI409" i="14"/>
  <c r="CI410" i="14"/>
  <c r="CI411" i="14"/>
  <c r="CI412" i="14"/>
  <c r="CG383" i="14"/>
  <c r="CG384" i="14"/>
  <c r="CG385" i="14"/>
  <c r="CG386" i="14"/>
  <c r="CG387" i="14"/>
  <c r="CG388" i="14"/>
  <c r="CG389" i="14"/>
  <c r="CG390" i="14"/>
  <c r="CG391" i="14"/>
  <c r="CG392" i="14"/>
  <c r="CG393" i="14"/>
  <c r="CG394" i="14"/>
  <c r="CG395" i="14"/>
  <c r="CG396" i="14"/>
  <c r="CG397" i="14"/>
  <c r="CG398" i="14"/>
  <c r="CG399" i="14"/>
  <c r="CG400" i="14"/>
  <c r="CG401" i="14"/>
  <c r="CG402" i="14"/>
  <c r="CG403" i="14"/>
  <c r="CG404" i="14"/>
  <c r="CG405" i="14"/>
  <c r="CG406" i="14"/>
  <c r="CG407" i="14"/>
  <c r="CG408" i="14"/>
  <c r="CG409" i="14"/>
  <c r="CG410" i="14"/>
  <c r="CG411" i="14"/>
  <c r="CG412" i="14"/>
  <c r="CC383" i="14"/>
  <c r="CC384" i="14"/>
  <c r="CC385" i="14"/>
  <c r="CC386" i="14"/>
  <c r="CC387" i="14"/>
  <c r="CC388" i="14"/>
  <c r="CC389" i="14"/>
  <c r="CC390" i="14"/>
  <c r="CC391" i="14"/>
  <c r="CC392" i="14"/>
  <c r="CC393" i="14"/>
  <c r="CC394" i="14"/>
  <c r="CC395" i="14"/>
  <c r="CC396" i="14"/>
  <c r="CC397" i="14"/>
  <c r="CC398" i="14"/>
  <c r="CC399" i="14"/>
  <c r="CC400" i="14"/>
  <c r="CC401" i="14"/>
  <c r="CC402" i="14"/>
  <c r="CC403" i="14"/>
  <c r="CC404" i="14"/>
  <c r="CC405" i="14"/>
  <c r="CC406" i="14"/>
  <c r="CC407" i="14"/>
  <c r="CC408" i="14"/>
  <c r="CC409" i="14"/>
  <c r="CC410" i="14"/>
  <c r="CC411" i="14"/>
  <c r="CC412" i="14"/>
  <c r="CA383" i="14"/>
  <c r="CA384" i="14"/>
  <c r="CA385" i="14"/>
  <c r="CA386" i="14"/>
  <c r="CA387" i="14"/>
  <c r="CA388" i="14"/>
  <c r="CA389" i="14"/>
  <c r="CA390" i="14"/>
  <c r="CA391" i="14"/>
  <c r="CA392" i="14"/>
  <c r="CA393" i="14"/>
  <c r="CA394" i="14"/>
  <c r="CA395" i="14"/>
  <c r="CA396" i="14"/>
  <c r="CA397" i="14"/>
  <c r="CA398" i="14"/>
  <c r="CA399" i="14"/>
  <c r="CA400" i="14"/>
  <c r="CA401" i="14"/>
  <c r="CA402" i="14"/>
  <c r="CA403" i="14"/>
  <c r="CA404" i="14"/>
  <c r="CA405" i="14"/>
  <c r="CA406" i="14"/>
  <c r="CA407" i="14"/>
  <c r="CA408" i="14"/>
  <c r="CA409" i="14"/>
  <c r="CA410" i="14"/>
  <c r="CA411" i="14"/>
  <c r="CA412" i="14"/>
  <c r="BW383" i="14"/>
  <c r="BW384" i="14"/>
  <c r="BW385" i="14"/>
  <c r="BW386" i="14"/>
  <c r="BW387" i="14"/>
  <c r="BW388" i="14"/>
  <c r="BW389" i="14"/>
  <c r="BW390" i="14"/>
  <c r="BW391" i="14"/>
  <c r="BW392" i="14"/>
  <c r="BW393" i="14"/>
  <c r="BW394" i="14"/>
  <c r="BW395" i="14"/>
  <c r="BW396" i="14"/>
  <c r="BW397" i="14"/>
  <c r="BW398" i="14"/>
  <c r="BW399" i="14"/>
  <c r="BW400" i="14"/>
  <c r="BW401" i="14"/>
  <c r="BW402" i="14"/>
  <c r="BW403" i="14"/>
  <c r="BW404" i="14"/>
  <c r="BW405" i="14"/>
  <c r="BW406" i="14"/>
  <c r="BW407" i="14"/>
  <c r="BW408" i="14"/>
  <c r="BW409" i="14"/>
  <c r="BW410" i="14"/>
  <c r="BU383" i="14"/>
  <c r="BU384" i="14"/>
  <c r="BU385" i="14"/>
  <c r="BU386" i="14"/>
  <c r="BU387" i="14"/>
  <c r="BU388" i="14"/>
  <c r="BU389" i="14"/>
  <c r="BU390" i="14"/>
  <c r="BU391" i="14"/>
  <c r="BU392" i="14"/>
  <c r="BU393" i="14"/>
  <c r="BU394" i="14"/>
  <c r="BU395" i="14"/>
  <c r="BU396" i="14"/>
  <c r="BU397" i="14"/>
  <c r="BU398" i="14"/>
  <c r="BU399" i="14"/>
  <c r="BU400" i="14"/>
  <c r="BU401" i="14"/>
  <c r="BU402" i="14"/>
  <c r="BU403" i="14"/>
  <c r="BU404" i="14"/>
  <c r="BU405" i="14"/>
  <c r="BU406" i="14"/>
  <c r="BU407" i="14"/>
  <c r="BU408" i="14"/>
  <c r="BU409" i="14"/>
  <c r="BU410" i="14"/>
  <c r="BU411" i="14"/>
  <c r="BU412" i="14"/>
  <c r="BQ383" i="14"/>
  <c r="BQ384" i="14"/>
  <c r="BQ385" i="14"/>
  <c r="BQ386" i="14"/>
  <c r="BQ387" i="14"/>
  <c r="BQ388" i="14"/>
  <c r="BQ389" i="14"/>
  <c r="BQ390" i="14"/>
  <c r="BQ391" i="14"/>
  <c r="BQ392" i="14"/>
  <c r="BQ393" i="14"/>
  <c r="BQ394" i="14"/>
  <c r="BQ395" i="14"/>
  <c r="BQ396" i="14"/>
  <c r="BQ397" i="14"/>
  <c r="BQ398" i="14"/>
  <c r="BQ399" i="14"/>
  <c r="BQ400" i="14"/>
  <c r="BQ401" i="14"/>
  <c r="BQ402" i="14"/>
  <c r="BQ403" i="14"/>
  <c r="BQ404" i="14"/>
  <c r="BQ405" i="14"/>
  <c r="BQ406" i="14"/>
  <c r="BQ407" i="14"/>
  <c r="BQ408" i="14"/>
  <c r="BQ409" i="14"/>
  <c r="BQ410" i="14"/>
  <c r="BQ411" i="14"/>
  <c r="BQ412" i="14"/>
  <c r="BO383" i="14"/>
  <c r="BO384" i="14"/>
  <c r="BO385" i="14"/>
  <c r="BO386" i="14"/>
  <c r="BO387" i="14"/>
  <c r="BO388" i="14"/>
  <c r="BO389" i="14"/>
  <c r="BO390" i="14"/>
  <c r="BO391" i="14"/>
  <c r="BO392" i="14"/>
  <c r="BO393" i="14"/>
  <c r="BO394" i="14"/>
  <c r="BO395" i="14"/>
  <c r="BO396" i="14"/>
  <c r="BO397" i="14"/>
  <c r="BO398" i="14"/>
  <c r="BO399" i="14"/>
  <c r="BO400" i="14"/>
  <c r="BO401" i="14"/>
  <c r="BO402" i="14"/>
  <c r="BO403" i="14"/>
  <c r="BO404" i="14"/>
  <c r="BO405" i="14"/>
  <c r="BO406" i="14"/>
  <c r="BO407" i="14"/>
  <c r="BO408" i="14"/>
  <c r="BO409" i="14"/>
  <c r="BO410" i="14"/>
  <c r="BO411" i="14"/>
  <c r="BO412" i="14"/>
  <c r="BK383" i="14"/>
  <c r="BK384" i="14"/>
  <c r="BK385" i="14"/>
  <c r="BK386" i="14"/>
  <c r="BK387" i="14"/>
  <c r="BK388" i="14"/>
  <c r="BK389" i="14"/>
  <c r="BK390" i="14"/>
  <c r="BK391" i="14"/>
  <c r="BK392" i="14"/>
  <c r="BK393" i="14"/>
  <c r="BK394" i="14"/>
  <c r="BK395" i="14"/>
  <c r="BK396" i="14"/>
  <c r="BK397" i="14"/>
  <c r="BK398" i="14"/>
  <c r="BK399" i="14"/>
  <c r="BK400" i="14"/>
  <c r="BK401" i="14"/>
  <c r="BK402" i="14"/>
  <c r="BK403" i="14"/>
  <c r="BK404" i="14"/>
  <c r="BK405" i="14"/>
  <c r="BK406" i="14"/>
  <c r="BK407" i="14"/>
  <c r="BK408" i="14"/>
  <c r="BK409" i="14"/>
  <c r="BK410" i="14"/>
  <c r="BK411" i="14"/>
  <c r="BK412" i="14"/>
  <c r="BI383" i="14"/>
  <c r="BI384" i="14"/>
  <c r="BI385" i="14"/>
  <c r="BI386" i="14"/>
  <c r="BI387" i="14"/>
  <c r="BI388" i="14"/>
  <c r="BI389" i="14"/>
  <c r="BI390" i="14"/>
  <c r="BI391" i="14"/>
  <c r="BI392" i="14"/>
  <c r="BI393" i="14"/>
  <c r="BI394" i="14"/>
  <c r="BI395" i="14"/>
  <c r="BI396" i="14"/>
  <c r="BI397" i="14"/>
  <c r="BI398" i="14"/>
  <c r="BI399" i="14"/>
  <c r="BI400" i="14"/>
  <c r="BI401" i="14"/>
  <c r="BI402" i="14"/>
  <c r="BI403" i="14"/>
  <c r="BI404" i="14"/>
  <c r="BI405" i="14"/>
  <c r="BI406" i="14"/>
  <c r="BI407" i="14"/>
  <c r="BI408" i="14"/>
  <c r="BI409" i="14"/>
  <c r="BI410" i="14"/>
  <c r="BI411" i="14"/>
  <c r="BI412" i="14"/>
  <c r="BE383" i="14"/>
  <c r="BE384" i="14"/>
  <c r="BE385" i="14"/>
  <c r="BE386" i="14"/>
  <c r="BE387" i="14"/>
  <c r="BE388" i="14"/>
  <c r="BE389" i="14"/>
  <c r="BE390" i="14"/>
  <c r="BE391" i="14"/>
  <c r="BE392" i="14"/>
  <c r="BE393" i="14"/>
  <c r="BE394" i="14"/>
  <c r="BE395" i="14"/>
  <c r="BE396" i="14"/>
  <c r="BE397" i="14"/>
  <c r="BE398" i="14"/>
  <c r="BE399" i="14"/>
  <c r="BE400" i="14"/>
  <c r="BE401" i="14"/>
  <c r="BE402" i="14"/>
  <c r="BE403" i="14"/>
  <c r="BE404" i="14"/>
  <c r="BE405" i="14"/>
  <c r="BE406" i="14"/>
  <c r="BE407" i="14"/>
  <c r="BE408" i="14"/>
  <c r="BE409" i="14"/>
  <c r="BE410" i="14"/>
  <c r="BE411" i="14"/>
  <c r="BE412" i="14"/>
  <c r="BC383" i="14"/>
  <c r="BC384" i="14"/>
  <c r="BC385" i="14"/>
  <c r="BC386" i="14"/>
  <c r="BC387" i="14"/>
  <c r="BC388" i="14"/>
  <c r="BC389" i="14"/>
  <c r="BC390" i="14"/>
  <c r="BC391" i="14"/>
  <c r="BC392" i="14"/>
  <c r="BC393" i="14"/>
  <c r="BC394" i="14"/>
  <c r="BC395" i="14"/>
  <c r="BC396" i="14"/>
  <c r="BC397" i="14"/>
  <c r="BC398" i="14"/>
  <c r="BC399" i="14"/>
  <c r="BC400" i="14"/>
  <c r="BC401" i="14"/>
  <c r="BC402" i="14"/>
  <c r="BC403" i="14"/>
  <c r="BC404" i="14"/>
  <c r="BC405" i="14"/>
  <c r="BC406" i="14"/>
  <c r="BC407" i="14"/>
  <c r="BC408" i="14"/>
  <c r="BC409" i="14"/>
  <c r="BC410" i="14"/>
  <c r="BC411" i="14"/>
  <c r="BC412" i="14"/>
  <c r="AY383" i="14"/>
  <c r="AY384" i="14"/>
  <c r="AY385" i="14"/>
  <c r="AY386" i="14"/>
  <c r="AY387" i="14"/>
  <c r="AY388" i="14"/>
  <c r="AY389" i="14"/>
  <c r="AY390" i="14"/>
  <c r="AY391" i="14"/>
  <c r="AY392" i="14"/>
  <c r="AY393" i="14"/>
  <c r="AY394" i="14"/>
  <c r="AY395" i="14"/>
  <c r="AY396" i="14"/>
  <c r="AY397" i="14"/>
  <c r="AY398" i="14"/>
  <c r="AY399" i="14"/>
  <c r="AY400" i="14"/>
  <c r="AY401" i="14"/>
  <c r="AY402" i="14"/>
  <c r="AY403" i="14"/>
  <c r="AY404" i="14"/>
  <c r="AY405" i="14"/>
  <c r="AY406" i="14"/>
  <c r="AY407" i="14"/>
  <c r="AY408" i="14"/>
  <c r="AY409" i="14"/>
  <c r="AY410" i="14"/>
  <c r="AY411" i="14"/>
  <c r="AY412" i="14"/>
  <c r="AS383" i="14"/>
  <c r="AS384" i="14"/>
  <c r="AS385" i="14"/>
  <c r="AS386" i="14"/>
  <c r="AS387" i="14"/>
  <c r="AS388" i="14"/>
  <c r="AS389" i="14"/>
  <c r="AS390" i="14"/>
  <c r="AS391" i="14"/>
  <c r="AS392" i="14"/>
  <c r="AS393" i="14"/>
  <c r="AS394" i="14"/>
  <c r="AS395" i="14"/>
  <c r="AS396" i="14"/>
  <c r="AS397" i="14"/>
  <c r="AS398" i="14"/>
  <c r="AS399" i="14"/>
  <c r="AS400" i="14"/>
  <c r="AS401" i="14"/>
  <c r="AS402" i="14"/>
  <c r="AS403" i="14"/>
  <c r="AS404" i="14"/>
  <c r="AS405" i="14"/>
  <c r="AS406" i="14"/>
  <c r="AS407" i="14"/>
  <c r="AS408" i="14"/>
  <c r="AS409" i="14"/>
  <c r="AS410" i="14"/>
  <c r="AS411" i="14"/>
  <c r="AS412" i="14"/>
  <c r="AQ383" i="14"/>
  <c r="AQ384" i="14"/>
  <c r="AQ385" i="14"/>
  <c r="AQ386" i="14"/>
  <c r="AQ387" i="14"/>
  <c r="AQ388" i="14"/>
  <c r="AQ389" i="14"/>
  <c r="AQ390" i="14"/>
  <c r="AQ391" i="14"/>
  <c r="AQ392" i="14"/>
  <c r="AQ393" i="14"/>
  <c r="AQ394" i="14"/>
  <c r="AQ395" i="14"/>
  <c r="AQ396" i="14"/>
  <c r="AQ397" i="14"/>
  <c r="AQ398" i="14"/>
  <c r="AQ399" i="14"/>
  <c r="AQ400" i="14"/>
  <c r="AQ401" i="14"/>
  <c r="AQ402" i="14"/>
  <c r="AQ403" i="14"/>
  <c r="AQ404" i="14"/>
  <c r="AQ405" i="14"/>
  <c r="AQ406" i="14"/>
  <c r="AQ407" i="14"/>
  <c r="AQ408" i="14"/>
  <c r="AQ409" i="14"/>
  <c r="AQ410" i="14"/>
  <c r="AQ411" i="14"/>
  <c r="AQ412" i="14"/>
  <c r="AM383" i="14"/>
  <c r="AM384" i="14"/>
  <c r="AM385" i="14"/>
  <c r="AM386" i="14"/>
  <c r="AM387" i="14"/>
  <c r="AM388" i="14"/>
  <c r="AM389" i="14"/>
  <c r="AM390" i="14"/>
  <c r="AM391" i="14"/>
  <c r="AM392" i="14"/>
  <c r="AM393" i="14"/>
  <c r="AM394" i="14"/>
  <c r="AM395" i="14"/>
  <c r="AM396" i="14"/>
  <c r="AM397" i="14"/>
  <c r="AM398" i="14"/>
  <c r="AM399" i="14"/>
  <c r="AM400" i="14"/>
  <c r="AM401" i="14"/>
  <c r="AM402" i="14"/>
  <c r="AM403" i="14"/>
  <c r="AM404" i="14"/>
  <c r="AM405" i="14"/>
  <c r="AM406" i="14"/>
  <c r="AM407" i="14"/>
  <c r="AM408" i="14"/>
  <c r="AM409" i="14"/>
  <c r="AM410" i="14"/>
  <c r="AM411" i="14"/>
  <c r="AM412" i="14"/>
  <c r="AK383" i="14"/>
  <c r="AK384" i="14"/>
  <c r="AK385" i="14"/>
  <c r="AK386" i="14"/>
  <c r="AK387" i="14"/>
  <c r="AK388" i="14"/>
  <c r="AK389" i="14"/>
  <c r="AK390" i="14"/>
  <c r="AK391" i="14"/>
  <c r="AK392" i="14"/>
  <c r="AK393" i="14"/>
  <c r="AK394" i="14"/>
  <c r="AK395" i="14"/>
  <c r="AK396" i="14"/>
  <c r="AK397" i="14"/>
  <c r="AK398" i="14"/>
  <c r="AK399" i="14"/>
  <c r="AK400" i="14"/>
  <c r="AK401" i="14"/>
  <c r="AK402" i="14"/>
  <c r="AK403" i="14"/>
  <c r="AK404" i="14"/>
  <c r="AK405" i="14"/>
  <c r="AK406" i="14"/>
  <c r="AK407" i="14"/>
  <c r="AK408" i="14"/>
  <c r="AK409" i="14"/>
  <c r="AK410" i="14"/>
  <c r="AK411" i="14"/>
  <c r="AK412" i="14"/>
  <c r="AG383" i="14"/>
  <c r="AG384" i="14"/>
  <c r="AG385" i="14"/>
  <c r="AG386" i="14"/>
  <c r="AG387" i="14"/>
  <c r="AG388" i="14"/>
  <c r="AG389" i="14"/>
  <c r="AG390" i="14"/>
  <c r="AG391" i="14"/>
  <c r="AG392" i="14"/>
  <c r="AG393" i="14"/>
  <c r="AG394" i="14"/>
  <c r="AG395" i="14"/>
  <c r="AG396" i="14"/>
  <c r="AG397" i="14"/>
  <c r="AG398" i="14"/>
  <c r="AG399" i="14"/>
  <c r="AG400" i="14"/>
  <c r="AG401" i="14"/>
  <c r="AG402" i="14"/>
  <c r="AG403" i="14"/>
  <c r="AG404" i="14"/>
  <c r="AG405" i="14"/>
  <c r="AG406" i="14"/>
  <c r="AG407" i="14"/>
  <c r="AG408" i="14"/>
  <c r="AG409" i="14"/>
  <c r="AG410" i="14"/>
  <c r="AG411" i="14"/>
  <c r="AG412" i="14"/>
  <c r="AE383" i="14"/>
  <c r="AE384" i="14"/>
  <c r="AE385" i="14"/>
  <c r="AE386" i="14"/>
  <c r="AE387" i="14"/>
  <c r="AE388" i="14"/>
  <c r="AE389" i="14"/>
  <c r="AE390" i="14"/>
  <c r="AE391" i="14"/>
  <c r="AE392" i="14"/>
  <c r="AE393" i="14"/>
  <c r="AE394" i="14"/>
  <c r="AE395" i="14"/>
  <c r="AE396" i="14"/>
  <c r="AE397" i="14"/>
  <c r="AE398" i="14"/>
  <c r="AE399" i="14"/>
  <c r="AE400" i="14"/>
  <c r="AE401" i="14"/>
  <c r="AE402" i="14"/>
  <c r="AE403" i="14"/>
  <c r="AE404" i="14"/>
  <c r="AE405" i="14"/>
  <c r="AE406" i="14"/>
  <c r="AE407" i="14"/>
  <c r="AE408" i="14"/>
  <c r="AE409" i="14"/>
  <c r="AE410" i="14"/>
  <c r="AE411" i="14"/>
  <c r="AE412" i="14"/>
  <c r="U383" i="14"/>
  <c r="U384" i="14"/>
  <c r="U385" i="14"/>
  <c r="U386" i="14"/>
  <c r="U387" i="14"/>
  <c r="U388" i="14"/>
  <c r="U389" i="14"/>
  <c r="U390" i="14"/>
  <c r="U391" i="14"/>
  <c r="U392" i="14"/>
  <c r="U393" i="14"/>
  <c r="U394" i="14"/>
  <c r="U395" i="14"/>
  <c r="U396" i="14"/>
  <c r="U397" i="14"/>
  <c r="U398" i="14"/>
  <c r="U399" i="14"/>
  <c r="U400" i="14"/>
  <c r="U401" i="14"/>
  <c r="U402" i="14"/>
  <c r="U403" i="14"/>
  <c r="U404" i="14"/>
  <c r="U405" i="14"/>
  <c r="U406" i="14"/>
  <c r="U407" i="14"/>
  <c r="U408" i="14"/>
  <c r="U409" i="14"/>
  <c r="U410" i="14"/>
  <c r="U411" i="14"/>
  <c r="U412" i="14"/>
  <c r="S383" i="14"/>
  <c r="S384" i="14"/>
  <c r="S385" i="14"/>
  <c r="S386" i="14"/>
  <c r="S387" i="14"/>
  <c r="S388" i="14"/>
  <c r="S389" i="14"/>
  <c r="S390" i="14"/>
  <c r="S391" i="14"/>
  <c r="S392" i="14"/>
  <c r="S393" i="14"/>
  <c r="S394" i="14"/>
  <c r="S395" i="14"/>
  <c r="S396" i="14"/>
  <c r="S397" i="14"/>
  <c r="S398" i="14"/>
  <c r="S399" i="14"/>
  <c r="S400" i="14"/>
  <c r="S401" i="14"/>
  <c r="S402" i="14"/>
  <c r="S403" i="14"/>
  <c r="S404" i="14"/>
  <c r="S405" i="14"/>
  <c r="S406" i="14"/>
  <c r="S407" i="14"/>
  <c r="S408" i="14"/>
  <c r="S409" i="14"/>
  <c r="S410" i="14"/>
  <c r="S411" i="14"/>
  <c r="S41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D383" i="14"/>
  <c r="G383" i="14" s="1"/>
  <c r="D384" i="14"/>
  <c r="G384" i="14" s="1"/>
  <c r="D385" i="14"/>
  <c r="G385" i="14" s="1"/>
  <c r="D386" i="14"/>
  <c r="G386" i="14" s="1"/>
  <c r="D387" i="14"/>
  <c r="G387" i="14" s="1"/>
  <c r="D388" i="14"/>
  <c r="G388" i="14" s="1"/>
  <c r="D389" i="14"/>
  <c r="G389" i="14" s="1"/>
  <c r="D390" i="14"/>
  <c r="G390" i="14" s="1"/>
  <c r="D391" i="14"/>
  <c r="G391" i="14" s="1"/>
  <c r="D392" i="14"/>
  <c r="G392" i="14" s="1"/>
  <c r="D393" i="14"/>
  <c r="G393" i="14" s="1"/>
  <c r="D394" i="14"/>
  <c r="G394" i="14" s="1"/>
  <c r="D395" i="14"/>
  <c r="G395" i="14" s="1"/>
  <c r="D396" i="14"/>
  <c r="G396" i="14" s="1"/>
  <c r="D397" i="14"/>
  <c r="G397" i="14" s="1"/>
  <c r="D398" i="14"/>
  <c r="G398" i="14" s="1"/>
  <c r="D399" i="14"/>
  <c r="G399" i="14" s="1"/>
  <c r="D400" i="14"/>
  <c r="G400" i="14" s="1"/>
  <c r="D401" i="14"/>
  <c r="G401" i="14" s="1"/>
  <c r="D402" i="14"/>
  <c r="G402" i="14" s="1"/>
  <c r="D403" i="14"/>
  <c r="G403" i="14" s="1"/>
  <c r="D404" i="14"/>
  <c r="G404" i="14" s="1"/>
  <c r="D405" i="14"/>
  <c r="G405" i="14" s="1"/>
  <c r="D406" i="14"/>
  <c r="G406" i="14" s="1"/>
  <c r="D407" i="14"/>
  <c r="G407" i="14" s="1"/>
  <c r="D408" i="14"/>
  <c r="G408" i="14" s="1"/>
  <c r="D409" i="14"/>
  <c r="G409" i="14" s="1"/>
  <c r="D410" i="14"/>
  <c r="G410" i="14" s="1"/>
  <c r="D411" i="14"/>
  <c r="G411" i="14" s="1"/>
  <c r="D412" i="14"/>
  <c r="G412" i="14" s="1"/>
  <c r="BK167" i="14"/>
  <c r="BK168" i="14"/>
  <c r="BK169" i="14"/>
  <c r="BK170" i="14"/>
  <c r="BK171" i="14"/>
  <c r="BK172" i="14"/>
  <c r="BK173" i="14"/>
  <c r="BK174" i="14"/>
  <c r="BK175" i="14"/>
  <c r="BK176" i="14"/>
  <c r="BK177" i="14"/>
  <c r="BK178" i="14"/>
  <c r="BK179" i="14"/>
  <c r="BK180" i="14"/>
  <c r="BK181" i="14"/>
  <c r="BK182" i="14"/>
  <c r="BK183" i="14"/>
  <c r="BK184" i="14"/>
  <c r="BK185" i="14"/>
  <c r="BK186" i="14"/>
  <c r="BK187" i="14"/>
  <c r="BK188" i="14"/>
  <c r="BK189" i="14"/>
  <c r="BK190" i="14"/>
  <c r="BK191" i="14"/>
  <c r="BK192" i="14"/>
  <c r="BK193" i="14"/>
  <c r="BK194" i="14"/>
  <c r="BK195" i="14"/>
  <c r="BE167" i="14"/>
  <c r="BE168" i="14"/>
  <c r="BE169" i="14"/>
  <c r="BE170" i="14"/>
  <c r="BE171" i="14"/>
  <c r="BE172" i="14"/>
  <c r="BE173" i="14"/>
  <c r="BE174" i="14"/>
  <c r="BE175" i="14"/>
  <c r="BE176" i="14"/>
  <c r="BE177" i="14"/>
  <c r="BE178" i="14"/>
  <c r="BE179" i="14"/>
  <c r="BE180" i="14"/>
  <c r="BE181" i="14"/>
  <c r="BE182" i="14"/>
  <c r="BE183" i="14"/>
  <c r="BE184" i="14"/>
  <c r="BE185" i="14"/>
  <c r="BE186" i="14"/>
  <c r="BE187" i="14"/>
  <c r="BE188" i="14"/>
  <c r="BE189" i="14"/>
  <c r="BE190" i="14"/>
  <c r="BE191" i="14"/>
  <c r="BE192" i="14"/>
  <c r="BE193" i="14"/>
  <c r="BE194" i="14"/>
  <c r="BE195" i="14"/>
  <c r="BC167" i="14"/>
  <c r="BC168" i="14"/>
  <c r="BC169" i="14"/>
  <c r="BC170" i="14"/>
  <c r="BC171" i="14"/>
  <c r="BC172" i="14"/>
  <c r="BC173" i="14"/>
  <c r="BC174" i="14"/>
  <c r="BC175" i="14"/>
  <c r="BC176" i="14"/>
  <c r="BC177" i="14"/>
  <c r="BC178" i="14"/>
  <c r="BC179" i="14"/>
  <c r="BC180" i="14"/>
  <c r="BC181" i="14"/>
  <c r="BC182" i="14"/>
  <c r="BC183" i="14"/>
  <c r="BC184" i="14"/>
  <c r="BC185" i="14"/>
  <c r="BC186" i="14"/>
  <c r="BC187" i="14"/>
  <c r="BC188" i="14"/>
  <c r="BC189" i="14"/>
  <c r="BC190" i="14"/>
  <c r="BC191" i="14"/>
  <c r="BC192" i="14"/>
  <c r="BC193" i="14"/>
  <c r="BC194" i="14"/>
  <c r="BC195" i="14"/>
  <c r="AW167" i="14"/>
  <c r="AW168" i="14"/>
  <c r="AW169" i="14"/>
  <c r="AW170" i="14"/>
  <c r="AW171" i="14"/>
  <c r="AW172" i="14"/>
  <c r="AW173" i="14"/>
  <c r="AW174" i="14"/>
  <c r="AW175" i="14"/>
  <c r="AW176" i="14"/>
  <c r="AW177" i="14"/>
  <c r="AW178" i="14"/>
  <c r="AW179" i="14"/>
  <c r="AW180" i="14"/>
  <c r="AW181" i="14"/>
  <c r="AW182" i="14"/>
  <c r="AW183" i="14"/>
  <c r="AW184" i="14"/>
  <c r="AW185" i="14"/>
  <c r="AW186" i="14"/>
  <c r="AW187" i="14"/>
  <c r="AW188" i="14"/>
  <c r="AW189" i="14"/>
  <c r="AW190" i="14"/>
  <c r="AW191" i="14"/>
  <c r="AW192" i="14"/>
  <c r="AW193" i="14"/>
  <c r="AW194" i="14"/>
  <c r="AW195" i="14"/>
  <c r="AS167" i="14"/>
  <c r="AS168" i="14"/>
  <c r="AS169" i="14"/>
  <c r="AS170" i="14"/>
  <c r="AS171" i="14"/>
  <c r="AS172" i="14"/>
  <c r="AS173" i="14"/>
  <c r="AS174" i="14"/>
  <c r="AS175" i="14"/>
  <c r="AS176" i="14"/>
  <c r="AS177" i="14"/>
  <c r="AS178" i="14"/>
  <c r="AS179" i="14"/>
  <c r="AS180" i="14"/>
  <c r="AS181" i="14"/>
  <c r="AS182" i="14"/>
  <c r="AS183" i="14"/>
  <c r="AS184" i="14"/>
  <c r="AS185" i="14"/>
  <c r="AS186" i="14"/>
  <c r="AS187" i="14"/>
  <c r="AS188" i="14"/>
  <c r="AS189" i="14"/>
  <c r="AS190" i="14"/>
  <c r="AS191" i="14"/>
  <c r="AS192" i="14"/>
  <c r="AS193" i="14"/>
  <c r="AS194" i="14"/>
  <c r="AS195" i="14"/>
  <c r="AQ167" i="14"/>
  <c r="AQ168" i="14"/>
  <c r="AQ169" i="14"/>
  <c r="AQ170" i="14"/>
  <c r="AQ171" i="14"/>
  <c r="AQ172" i="14"/>
  <c r="AQ173" i="14"/>
  <c r="AQ174" i="14"/>
  <c r="AQ175" i="14"/>
  <c r="AQ176" i="14"/>
  <c r="AQ177" i="14"/>
  <c r="AQ178" i="14"/>
  <c r="AQ179" i="14"/>
  <c r="AQ180" i="14"/>
  <c r="AQ181" i="14"/>
  <c r="AQ182" i="14"/>
  <c r="AQ183" i="14"/>
  <c r="AQ184" i="14"/>
  <c r="AQ185" i="14"/>
  <c r="AQ186" i="14"/>
  <c r="AQ187" i="14"/>
  <c r="AQ188" i="14"/>
  <c r="AQ189" i="14"/>
  <c r="AQ190" i="14"/>
  <c r="AQ191" i="14"/>
  <c r="AQ192" i="14"/>
  <c r="AQ193" i="14"/>
  <c r="AQ194" i="14"/>
  <c r="AQ195" i="14"/>
  <c r="AM167" i="14"/>
  <c r="AM168" i="14"/>
  <c r="AM169" i="14"/>
  <c r="AM170" i="14"/>
  <c r="AM171" i="14"/>
  <c r="AM172" i="14"/>
  <c r="AM173" i="14"/>
  <c r="AM174" i="14"/>
  <c r="AM175" i="14"/>
  <c r="AM176" i="14"/>
  <c r="AM177" i="14"/>
  <c r="AM178" i="14"/>
  <c r="AM179" i="14"/>
  <c r="AM180" i="14"/>
  <c r="AM181" i="14"/>
  <c r="AM182" i="14"/>
  <c r="AM183" i="14"/>
  <c r="AM184" i="14"/>
  <c r="AM185" i="14"/>
  <c r="AM186" i="14"/>
  <c r="AM187" i="14"/>
  <c r="AM188" i="14"/>
  <c r="AM189" i="14"/>
  <c r="AM190" i="14"/>
  <c r="AM191" i="14"/>
  <c r="AM192" i="14"/>
  <c r="AM193" i="14"/>
  <c r="AM194" i="14"/>
  <c r="AM195" i="14"/>
  <c r="AK167" i="14"/>
  <c r="AK168" i="14"/>
  <c r="AK169" i="14"/>
  <c r="AK170" i="14"/>
  <c r="AK171" i="14"/>
  <c r="AK172" i="14"/>
  <c r="AK173" i="14"/>
  <c r="AK174" i="14"/>
  <c r="AK175" i="14"/>
  <c r="AK176" i="14"/>
  <c r="AK177" i="14"/>
  <c r="AK178" i="14"/>
  <c r="AK179" i="14"/>
  <c r="AK180" i="14"/>
  <c r="AK181" i="14"/>
  <c r="AK182" i="14"/>
  <c r="AK183" i="14"/>
  <c r="AK184" i="14"/>
  <c r="AK185" i="14"/>
  <c r="AK186" i="14"/>
  <c r="AK187" i="14"/>
  <c r="AK188" i="14"/>
  <c r="AK189" i="14"/>
  <c r="AK190" i="14"/>
  <c r="AK191" i="14"/>
  <c r="AK192" i="14"/>
  <c r="AK193" i="14"/>
  <c r="AK194" i="14"/>
  <c r="AK195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0" i="14"/>
  <c r="AG181" i="14"/>
  <c r="AG182" i="14"/>
  <c r="AG183" i="14"/>
  <c r="AG184" i="14"/>
  <c r="AG185" i="14"/>
  <c r="AG186" i="14"/>
  <c r="AG187" i="14"/>
  <c r="AG188" i="14"/>
  <c r="AG189" i="14"/>
  <c r="AG190" i="14"/>
  <c r="AG191" i="14"/>
  <c r="AG192" i="14"/>
  <c r="AG193" i="14"/>
  <c r="AG194" i="14"/>
  <c r="AG195" i="14"/>
  <c r="AE167" i="14"/>
  <c r="AE168" i="14"/>
  <c r="AE169" i="14"/>
  <c r="AE170" i="14"/>
  <c r="AE171" i="14"/>
  <c r="AE172" i="14"/>
  <c r="AE173" i="14"/>
  <c r="AE174" i="14"/>
  <c r="AE175" i="14"/>
  <c r="AE176" i="14"/>
  <c r="AE177" i="14"/>
  <c r="AE178" i="14"/>
  <c r="AE179" i="14"/>
  <c r="AE180" i="14"/>
  <c r="AE181" i="14"/>
  <c r="AE182" i="14"/>
  <c r="AE183" i="14"/>
  <c r="AE184" i="14"/>
  <c r="AE185" i="14"/>
  <c r="AE186" i="14"/>
  <c r="AE187" i="14"/>
  <c r="AE188" i="14"/>
  <c r="AE189" i="14"/>
  <c r="AE190" i="14"/>
  <c r="AE191" i="14"/>
  <c r="AE192" i="14"/>
  <c r="AE193" i="14"/>
  <c r="AE194" i="14"/>
  <c r="AE19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A160" i="14"/>
  <c r="AA161" i="14"/>
  <c r="AA162" i="14"/>
  <c r="AA163" i="14"/>
  <c r="AA164" i="14"/>
  <c r="AA165" i="14"/>
  <c r="AA166" i="14"/>
  <c r="AA167" i="14"/>
  <c r="AA168" i="14"/>
  <c r="AA169" i="14"/>
  <c r="AA170" i="14"/>
  <c r="AA171" i="14"/>
  <c r="AA172" i="14"/>
  <c r="AA173" i="14"/>
  <c r="AA174" i="14"/>
  <c r="AA175" i="14"/>
  <c r="AA176" i="14"/>
  <c r="AA177" i="14"/>
  <c r="AA178" i="14"/>
  <c r="AA179" i="14"/>
  <c r="AA180" i="14"/>
  <c r="AA181" i="14"/>
  <c r="AA182" i="14"/>
  <c r="AA183" i="14"/>
  <c r="AA184" i="14"/>
  <c r="AA185" i="14"/>
  <c r="AA186" i="14"/>
  <c r="AA187" i="14"/>
  <c r="AA188" i="14"/>
  <c r="AA189" i="14"/>
  <c r="AA190" i="14"/>
  <c r="AA191" i="14"/>
  <c r="AA192" i="14"/>
  <c r="AA193" i="14"/>
  <c r="AA194" i="14"/>
  <c r="AA195" i="14"/>
  <c r="S167" i="14"/>
  <c r="U167" i="14" s="1"/>
  <c r="S168" i="14"/>
  <c r="U168" i="14" s="1"/>
  <c r="S169" i="14"/>
  <c r="U169" i="14" s="1"/>
  <c r="S170" i="14"/>
  <c r="U170" i="14" s="1"/>
  <c r="S171" i="14"/>
  <c r="U171" i="14" s="1"/>
  <c r="S172" i="14"/>
  <c r="U172" i="14" s="1"/>
  <c r="S173" i="14"/>
  <c r="U173" i="14" s="1"/>
  <c r="S174" i="14"/>
  <c r="U174" i="14" s="1"/>
  <c r="S175" i="14"/>
  <c r="U175" i="14" s="1"/>
  <c r="S176" i="14"/>
  <c r="U176" i="14" s="1"/>
  <c r="S177" i="14"/>
  <c r="U177" i="14" s="1"/>
  <c r="S178" i="14"/>
  <c r="U178" i="14" s="1"/>
  <c r="S179" i="14"/>
  <c r="U179" i="14" s="1"/>
  <c r="S180" i="14"/>
  <c r="U180" i="14" s="1"/>
  <c r="S181" i="14"/>
  <c r="U181" i="14" s="1"/>
  <c r="S182" i="14"/>
  <c r="U182" i="14" s="1"/>
  <c r="S183" i="14"/>
  <c r="U183" i="14" s="1"/>
  <c r="S184" i="14"/>
  <c r="U184" i="14" s="1"/>
  <c r="S185" i="14"/>
  <c r="U185" i="14" s="1"/>
  <c r="S186" i="14"/>
  <c r="U186" i="14" s="1"/>
  <c r="S187" i="14"/>
  <c r="U187" i="14" s="1"/>
  <c r="S188" i="14"/>
  <c r="U188" i="14" s="1"/>
  <c r="S189" i="14"/>
  <c r="U189" i="14" s="1"/>
  <c r="S190" i="14"/>
  <c r="U190" i="14" s="1"/>
  <c r="S191" i="14"/>
  <c r="U191" i="14" s="1"/>
  <c r="S192" i="14"/>
  <c r="U192" i="14" s="1"/>
  <c r="S193" i="14"/>
  <c r="U193" i="14" s="1"/>
  <c r="S194" i="14"/>
  <c r="U194" i="14" s="1"/>
  <c r="S195" i="14"/>
  <c r="U195" i="14" s="1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CO352" i="14"/>
  <c r="CO353" i="14"/>
  <c r="CO354" i="14"/>
  <c r="CO355" i="14"/>
  <c r="CO356" i="14"/>
  <c r="CO357" i="14"/>
  <c r="CO358" i="14"/>
  <c r="CO359" i="14"/>
  <c r="CO360" i="14"/>
  <c r="CO361" i="14"/>
  <c r="CO362" i="14"/>
  <c r="CO363" i="14"/>
  <c r="CO364" i="14"/>
  <c r="CO365" i="14"/>
  <c r="CO366" i="14"/>
  <c r="CO367" i="14"/>
  <c r="CO368" i="14"/>
  <c r="CO369" i="14"/>
  <c r="CO370" i="14"/>
  <c r="CO371" i="14"/>
  <c r="CO372" i="14"/>
  <c r="CO373" i="14"/>
  <c r="CO374" i="14"/>
  <c r="CO375" i="14"/>
  <c r="CO376" i="14"/>
  <c r="CO377" i="14"/>
  <c r="CO378" i="14"/>
  <c r="CO379" i="14"/>
  <c r="CO380" i="14"/>
  <c r="CO381" i="14"/>
  <c r="CO382" i="14"/>
  <c r="CJ352" i="14"/>
  <c r="CJ353" i="14"/>
  <c r="CJ354" i="14"/>
  <c r="CJ355" i="14"/>
  <c r="CJ356" i="14"/>
  <c r="CJ357" i="14"/>
  <c r="CJ358" i="14"/>
  <c r="CJ359" i="14"/>
  <c r="CJ360" i="14"/>
  <c r="CJ361" i="14"/>
  <c r="CJ362" i="14"/>
  <c r="CJ363" i="14"/>
  <c r="CJ364" i="14"/>
  <c r="CJ365" i="14"/>
  <c r="CJ366" i="14"/>
  <c r="CJ367" i="14"/>
  <c r="CJ368" i="14"/>
  <c r="CJ369" i="14"/>
  <c r="CJ370" i="14"/>
  <c r="CJ371" i="14"/>
  <c r="CJ372" i="14"/>
  <c r="CJ373" i="14"/>
  <c r="CJ374" i="14"/>
  <c r="CJ375" i="14"/>
  <c r="CJ376" i="14"/>
  <c r="CJ377" i="14"/>
  <c r="CJ378" i="14"/>
  <c r="CJ379" i="14"/>
  <c r="CJ380" i="14"/>
  <c r="CJ381" i="14"/>
  <c r="CJ382" i="14"/>
  <c r="CI352" i="14"/>
  <c r="CI353" i="14"/>
  <c r="CI354" i="14"/>
  <c r="CI355" i="14"/>
  <c r="CI356" i="14"/>
  <c r="CI357" i="14"/>
  <c r="CI358" i="14"/>
  <c r="CI359" i="14"/>
  <c r="CI360" i="14"/>
  <c r="CI361" i="14"/>
  <c r="CI362" i="14"/>
  <c r="CI363" i="14"/>
  <c r="CI364" i="14"/>
  <c r="CI365" i="14"/>
  <c r="CI366" i="14"/>
  <c r="CI367" i="14"/>
  <c r="CI368" i="14"/>
  <c r="CI369" i="14"/>
  <c r="CI370" i="14"/>
  <c r="CI371" i="14"/>
  <c r="CI372" i="14"/>
  <c r="CI373" i="14"/>
  <c r="CI374" i="14"/>
  <c r="CI375" i="14"/>
  <c r="CI376" i="14"/>
  <c r="CI377" i="14"/>
  <c r="CI378" i="14"/>
  <c r="CI379" i="14"/>
  <c r="CI380" i="14"/>
  <c r="CI381" i="14"/>
  <c r="CI382" i="14"/>
  <c r="CG351" i="14"/>
  <c r="CG352" i="14"/>
  <c r="CG353" i="14"/>
  <c r="CG354" i="14"/>
  <c r="CG355" i="14"/>
  <c r="CG356" i="14"/>
  <c r="CG357" i="14"/>
  <c r="CG358" i="14"/>
  <c r="CG359" i="14"/>
  <c r="CG360" i="14"/>
  <c r="CG361" i="14"/>
  <c r="CG362" i="14"/>
  <c r="CG363" i="14"/>
  <c r="CG364" i="14"/>
  <c r="CG365" i="14"/>
  <c r="CG366" i="14"/>
  <c r="CG367" i="14"/>
  <c r="CG368" i="14"/>
  <c r="CG369" i="14"/>
  <c r="CG370" i="14"/>
  <c r="CG371" i="14"/>
  <c r="CG372" i="14"/>
  <c r="CG373" i="14"/>
  <c r="CG374" i="14"/>
  <c r="CG375" i="14"/>
  <c r="CG376" i="14"/>
  <c r="CG377" i="14"/>
  <c r="CG378" i="14"/>
  <c r="CG379" i="14"/>
  <c r="CG380" i="14"/>
  <c r="CG381" i="14"/>
  <c r="CG382" i="14"/>
  <c r="CC352" i="14"/>
  <c r="CC353" i="14"/>
  <c r="CC354" i="14"/>
  <c r="CC355" i="14"/>
  <c r="CC356" i="14"/>
  <c r="CC357" i="14"/>
  <c r="CC358" i="14"/>
  <c r="CC359" i="14"/>
  <c r="CC360" i="14"/>
  <c r="CC361" i="14"/>
  <c r="CC362" i="14"/>
  <c r="CC363" i="14"/>
  <c r="CC364" i="14"/>
  <c r="CC365" i="14"/>
  <c r="CC366" i="14"/>
  <c r="CC367" i="14"/>
  <c r="CC368" i="14"/>
  <c r="CC369" i="14"/>
  <c r="CC370" i="14"/>
  <c r="CC371" i="14"/>
  <c r="CC372" i="14"/>
  <c r="CC373" i="14"/>
  <c r="CC374" i="14"/>
  <c r="CC375" i="14"/>
  <c r="CC376" i="14"/>
  <c r="CC377" i="14"/>
  <c r="CC378" i="14"/>
  <c r="CC379" i="14"/>
  <c r="CC380" i="14"/>
  <c r="CC381" i="14"/>
  <c r="CC382" i="14"/>
  <c r="CA352" i="14"/>
  <c r="CA353" i="14"/>
  <c r="CA354" i="14"/>
  <c r="CA355" i="14"/>
  <c r="CA356" i="14"/>
  <c r="CA357" i="14"/>
  <c r="CA358" i="14"/>
  <c r="CA359" i="14"/>
  <c r="CA360" i="14"/>
  <c r="CA361" i="14"/>
  <c r="CA362" i="14"/>
  <c r="CA363" i="14"/>
  <c r="CA364" i="14"/>
  <c r="CA365" i="14"/>
  <c r="CA366" i="14"/>
  <c r="CA367" i="14"/>
  <c r="CA368" i="14"/>
  <c r="CA369" i="14"/>
  <c r="CA370" i="14"/>
  <c r="CA371" i="14"/>
  <c r="CA372" i="14"/>
  <c r="CA373" i="14"/>
  <c r="CA374" i="14"/>
  <c r="CA375" i="14"/>
  <c r="CA376" i="14"/>
  <c r="CA377" i="14"/>
  <c r="CA378" i="14"/>
  <c r="CA379" i="14"/>
  <c r="CA380" i="14"/>
  <c r="CA381" i="14"/>
  <c r="CA382" i="14"/>
  <c r="BW352" i="14"/>
  <c r="BW353" i="14"/>
  <c r="BW354" i="14"/>
  <c r="BW355" i="14"/>
  <c r="BW356" i="14"/>
  <c r="BW357" i="14"/>
  <c r="BW358" i="14"/>
  <c r="BW359" i="14"/>
  <c r="BW360" i="14"/>
  <c r="BW361" i="14"/>
  <c r="BW362" i="14"/>
  <c r="BW363" i="14"/>
  <c r="BW364" i="14"/>
  <c r="BW365" i="14"/>
  <c r="BW366" i="14"/>
  <c r="BW367" i="14"/>
  <c r="BW368" i="14"/>
  <c r="BW369" i="14"/>
  <c r="BW370" i="14"/>
  <c r="BW371" i="14"/>
  <c r="BW372" i="14"/>
  <c r="BW373" i="14"/>
  <c r="BW374" i="14"/>
  <c r="BW375" i="14"/>
  <c r="BW376" i="14"/>
  <c r="BW377" i="14"/>
  <c r="BW378" i="14"/>
  <c r="BW379" i="14"/>
  <c r="BW380" i="14"/>
  <c r="BW381" i="14"/>
  <c r="BW382" i="14"/>
  <c r="BU352" i="14"/>
  <c r="BU353" i="14"/>
  <c r="BU354" i="14"/>
  <c r="BU355" i="14"/>
  <c r="BU356" i="14"/>
  <c r="BU357" i="14"/>
  <c r="BU358" i="14"/>
  <c r="BU359" i="14"/>
  <c r="BU360" i="14"/>
  <c r="BU361" i="14"/>
  <c r="BU362" i="14"/>
  <c r="BU363" i="14"/>
  <c r="BU364" i="14"/>
  <c r="BU365" i="14"/>
  <c r="BU366" i="14"/>
  <c r="BU367" i="14"/>
  <c r="BU368" i="14"/>
  <c r="BU369" i="14"/>
  <c r="BU370" i="14"/>
  <c r="BU371" i="14"/>
  <c r="BU372" i="14"/>
  <c r="BU373" i="14"/>
  <c r="BU374" i="14"/>
  <c r="BU375" i="14"/>
  <c r="BU376" i="14"/>
  <c r="BU377" i="14"/>
  <c r="BU378" i="14"/>
  <c r="BU379" i="14"/>
  <c r="BU380" i="14"/>
  <c r="BU381" i="14"/>
  <c r="BU382" i="14"/>
  <c r="BQ352" i="14"/>
  <c r="BQ353" i="14"/>
  <c r="BQ354" i="14"/>
  <c r="BQ355" i="14"/>
  <c r="BQ356" i="14"/>
  <c r="BQ357" i="14"/>
  <c r="BQ358" i="14"/>
  <c r="BQ359" i="14"/>
  <c r="BQ360" i="14"/>
  <c r="BQ361" i="14"/>
  <c r="BQ362" i="14"/>
  <c r="BQ363" i="14"/>
  <c r="BQ364" i="14"/>
  <c r="BQ365" i="14"/>
  <c r="BQ366" i="14"/>
  <c r="BQ367" i="14"/>
  <c r="BQ368" i="14"/>
  <c r="BQ369" i="14"/>
  <c r="BQ370" i="14"/>
  <c r="BQ371" i="14"/>
  <c r="BQ372" i="14"/>
  <c r="BQ373" i="14"/>
  <c r="BQ374" i="14"/>
  <c r="BQ375" i="14"/>
  <c r="BQ376" i="14"/>
  <c r="BQ377" i="14"/>
  <c r="BQ378" i="14"/>
  <c r="BQ379" i="14"/>
  <c r="BQ380" i="14"/>
  <c r="BQ381" i="14"/>
  <c r="BQ382" i="14"/>
  <c r="BO352" i="14"/>
  <c r="BO353" i="14"/>
  <c r="BO354" i="14"/>
  <c r="BO355" i="14"/>
  <c r="BO356" i="14"/>
  <c r="BO357" i="14"/>
  <c r="BO358" i="14"/>
  <c r="BO359" i="14"/>
  <c r="BO360" i="14"/>
  <c r="BO361" i="14"/>
  <c r="BO362" i="14"/>
  <c r="BO363" i="14"/>
  <c r="BO364" i="14"/>
  <c r="BO365" i="14"/>
  <c r="BO366" i="14"/>
  <c r="BO367" i="14"/>
  <c r="BO368" i="14"/>
  <c r="BO369" i="14"/>
  <c r="BO370" i="14"/>
  <c r="BO371" i="14"/>
  <c r="BO372" i="14"/>
  <c r="BO373" i="14"/>
  <c r="BO374" i="14"/>
  <c r="BO375" i="14"/>
  <c r="BO376" i="14"/>
  <c r="BO377" i="14"/>
  <c r="BO378" i="14"/>
  <c r="BO379" i="14"/>
  <c r="BO380" i="14"/>
  <c r="BO381" i="14"/>
  <c r="BO382" i="14"/>
  <c r="BK352" i="14"/>
  <c r="BK353" i="14"/>
  <c r="BK354" i="14"/>
  <c r="BK355" i="14"/>
  <c r="BK356" i="14"/>
  <c r="BK357" i="14"/>
  <c r="BK358" i="14"/>
  <c r="BK359" i="14"/>
  <c r="BK360" i="14"/>
  <c r="BK361" i="14"/>
  <c r="BK362" i="14"/>
  <c r="BK363" i="14"/>
  <c r="BK364" i="14"/>
  <c r="BK365" i="14"/>
  <c r="BK366" i="14"/>
  <c r="BK367" i="14"/>
  <c r="BK368" i="14"/>
  <c r="BK369" i="14"/>
  <c r="BK370" i="14"/>
  <c r="BK371" i="14"/>
  <c r="BK372" i="14"/>
  <c r="BK373" i="14"/>
  <c r="BK374" i="14"/>
  <c r="BK375" i="14"/>
  <c r="BK376" i="14"/>
  <c r="BK377" i="14"/>
  <c r="BK378" i="14"/>
  <c r="BK379" i="14"/>
  <c r="BK380" i="14"/>
  <c r="BK381" i="14"/>
  <c r="BK382" i="14"/>
  <c r="BI352" i="14"/>
  <c r="BI353" i="14"/>
  <c r="BI354" i="14"/>
  <c r="BI355" i="14"/>
  <c r="BI356" i="14"/>
  <c r="BI357" i="14"/>
  <c r="BI358" i="14"/>
  <c r="BI359" i="14"/>
  <c r="BI360" i="14"/>
  <c r="BI361" i="14"/>
  <c r="BI362" i="14"/>
  <c r="BI363" i="14"/>
  <c r="BI364" i="14"/>
  <c r="BI365" i="14"/>
  <c r="BI366" i="14"/>
  <c r="BI367" i="14"/>
  <c r="BI368" i="14"/>
  <c r="BI369" i="14"/>
  <c r="BI370" i="14"/>
  <c r="BI371" i="14"/>
  <c r="BI372" i="14"/>
  <c r="BI373" i="14"/>
  <c r="BI374" i="14"/>
  <c r="BI375" i="14"/>
  <c r="BI376" i="14"/>
  <c r="BI377" i="14"/>
  <c r="BI378" i="14"/>
  <c r="BI379" i="14"/>
  <c r="BI380" i="14"/>
  <c r="BI381" i="14"/>
  <c r="BI382" i="14"/>
  <c r="BE352" i="14"/>
  <c r="BE353" i="14"/>
  <c r="BE354" i="14"/>
  <c r="BE355" i="14"/>
  <c r="BE356" i="14"/>
  <c r="BE357" i="14"/>
  <c r="BE358" i="14"/>
  <c r="BE359" i="14"/>
  <c r="BE360" i="14"/>
  <c r="BE361" i="14"/>
  <c r="BE362" i="14"/>
  <c r="BE363" i="14"/>
  <c r="BE364" i="14"/>
  <c r="BE365" i="14"/>
  <c r="BE366" i="14"/>
  <c r="BE367" i="14"/>
  <c r="BE368" i="14"/>
  <c r="BE369" i="14"/>
  <c r="BE370" i="14"/>
  <c r="BE371" i="14"/>
  <c r="BE372" i="14"/>
  <c r="BE373" i="14"/>
  <c r="BE374" i="14"/>
  <c r="BE375" i="14"/>
  <c r="BE376" i="14"/>
  <c r="BE377" i="14"/>
  <c r="BE378" i="14"/>
  <c r="BE379" i="14"/>
  <c r="BE380" i="14"/>
  <c r="BE381" i="14"/>
  <c r="BE382" i="14"/>
  <c r="BC352" i="14"/>
  <c r="BC353" i="14"/>
  <c r="BC354" i="14"/>
  <c r="BC355" i="14"/>
  <c r="BC356" i="14"/>
  <c r="BC357" i="14"/>
  <c r="BC358" i="14"/>
  <c r="BC359" i="14"/>
  <c r="BC360" i="14"/>
  <c r="BC361" i="14"/>
  <c r="BC362" i="14"/>
  <c r="BC363" i="14"/>
  <c r="BC364" i="14"/>
  <c r="BC365" i="14"/>
  <c r="BC366" i="14"/>
  <c r="BC367" i="14"/>
  <c r="BC368" i="14"/>
  <c r="BC369" i="14"/>
  <c r="BC370" i="14"/>
  <c r="BC371" i="14"/>
  <c r="BC372" i="14"/>
  <c r="BC373" i="14"/>
  <c r="BC374" i="14"/>
  <c r="BC375" i="14"/>
  <c r="BC376" i="14"/>
  <c r="BC377" i="14"/>
  <c r="BC378" i="14"/>
  <c r="BC379" i="14"/>
  <c r="BC380" i="14"/>
  <c r="BC381" i="14"/>
  <c r="BC382" i="14"/>
  <c r="AY352" i="14"/>
  <c r="AY353" i="14"/>
  <c r="AY354" i="14"/>
  <c r="AY355" i="14"/>
  <c r="AY356" i="14"/>
  <c r="AY357" i="14"/>
  <c r="AY358" i="14"/>
  <c r="AY359" i="14"/>
  <c r="AY360" i="14"/>
  <c r="AY361" i="14"/>
  <c r="AY362" i="14"/>
  <c r="AY363" i="14"/>
  <c r="AY364" i="14"/>
  <c r="AY365" i="14"/>
  <c r="AY366" i="14"/>
  <c r="AY367" i="14"/>
  <c r="AY368" i="14"/>
  <c r="AY369" i="14"/>
  <c r="AY370" i="14"/>
  <c r="AY371" i="14"/>
  <c r="AY372" i="14"/>
  <c r="AY373" i="14"/>
  <c r="AY374" i="14"/>
  <c r="AY375" i="14"/>
  <c r="AY376" i="14"/>
  <c r="AY377" i="14"/>
  <c r="AY378" i="14"/>
  <c r="AY379" i="14"/>
  <c r="AY380" i="14"/>
  <c r="AY381" i="14"/>
  <c r="AY382" i="14"/>
  <c r="AS352" i="14"/>
  <c r="AS353" i="14"/>
  <c r="AS354" i="14"/>
  <c r="AS355" i="14"/>
  <c r="AS356" i="14"/>
  <c r="AS357" i="14"/>
  <c r="AS358" i="14"/>
  <c r="AS359" i="14"/>
  <c r="AS360" i="14"/>
  <c r="AS361" i="14"/>
  <c r="AS362" i="14"/>
  <c r="AS363" i="14"/>
  <c r="AS364" i="14"/>
  <c r="AS365" i="14"/>
  <c r="AS366" i="14"/>
  <c r="AS367" i="14"/>
  <c r="AS368" i="14"/>
  <c r="AS369" i="14"/>
  <c r="AS370" i="14"/>
  <c r="AS371" i="14"/>
  <c r="AS372" i="14"/>
  <c r="AS373" i="14"/>
  <c r="AS374" i="14"/>
  <c r="AS375" i="14"/>
  <c r="AS376" i="14"/>
  <c r="AS377" i="14"/>
  <c r="AS378" i="14"/>
  <c r="AS379" i="14"/>
  <c r="AS380" i="14"/>
  <c r="AS381" i="14"/>
  <c r="AS382" i="14"/>
  <c r="AQ352" i="14"/>
  <c r="AQ353" i="14"/>
  <c r="AQ354" i="14"/>
  <c r="AQ355" i="14"/>
  <c r="AQ356" i="14"/>
  <c r="AQ357" i="14"/>
  <c r="AQ358" i="14"/>
  <c r="AQ359" i="14"/>
  <c r="AQ360" i="14"/>
  <c r="AQ361" i="14"/>
  <c r="AQ362" i="14"/>
  <c r="AQ363" i="14"/>
  <c r="AQ364" i="14"/>
  <c r="AQ365" i="14"/>
  <c r="AQ366" i="14"/>
  <c r="AQ367" i="14"/>
  <c r="AQ368" i="14"/>
  <c r="AQ369" i="14"/>
  <c r="AQ370" i="14"/>
  <c r="AQ371" i="14"/>
  <c r="AQ372" i="14"/>
  <c r="AQ373" i="14"/>
  <c r="AQ374" i="14"/>
  <c r="AQ375" i="14"/>
  <c r="AQ376" i="14"/>
  <c r="AQ377" i="14"/>
  <c r="AQ378" i="14"/>
  <c r="AQ379" i="14"/>
  <c r="AQ380" i="14"/>
  <c r="AQ381" i="14"/>
  <c r="AQ382" i="14"/>
  <c r="AM352" i="14"/>
  <c r="AM353" i="14"/>
  <c r="AM354" i="14"/>
  <c r="AM355" i="14"/>
  <c r="AM356" i="14"/>
  <c r="AM357" i="14"/>
  <c r="AM358" i="14"/>
  <c r="AM359" i="14"/>
  <c r="AM360" i="14"/>
  <c r="AM361" i="14"/>
  <c r="AM362" i="14"/>
  <c r="AM363" i="14"/>
  <c r="AM364" i="14"/>
  <c r="AM365" i="14"/>
  <c r="AM366" i="14"/>
  <c r="AM367" i="14"/>
  <c r="AM368" i="14"/>
  <c r="AM369" i="14"/>
  <c r="AM370" i="14"/>
  <c r="AM371" i="14"/>
  <c r="AM372" i="14"/>
  <c r="AM373" i="14"/>
  <c r="AM374" i="14"/>
  <c r="AM375" i="14"/>
  <c r="AM376" i="14"/>
  <c r="AM377" i="14"/>
  <c r="AM378" i="14"/>
  <c r="AM379" i="14"/>
  <c r="AM380" i="14"/>
  <c r="AM381" i="14"/>
  <c r="AM382" i="14"/>
  <c r="AK352" i="14"/>
  <c r="AK353" i="14"/>
  <c r="AK354" i="14"/>
  <c r="AK355" i="14"/>
  <c r="AK356" i="14"/>
  <c r="AK357" i="14"/>
  <c r="AK358" i="14"/>
  <c r="AK359" i="14"/>
  <c r="AK360" i="14"/>
  <c r="AK361" i="14"/>
  <c r="AK362" i="14"/>
  <c r="AK363" i="14"/>
  <c r="AK364" i="14"/>
  <c r="AK365" i="14"/>
  <c r="AK366" i="14"/>
  <c r="AK367" i="14"/>
  <c r="AK368" i="14"/>
  <c r="AK369" i="14"/>
  <c r="AK370" i="14"/>
  <c r="AK371" i="14"/>
  <c r="AK372" i="14"/>
  <c r="AK373" i="14"/>
  <c r="AK374" i="14"/>
  <c r="AK375" i="14"/>
  <c r="AK376" i="14"/>
  <c r="AK377" i="14"/>
  <c r="AK378" i="14"/>
  <c r="AK379" i="14"/>
  <c r="AK380" i="14"/>
  <c r="AK381" i="14"/>
  <c r="AK382" i="14"/>
  <c r="AG322" i="14"/>
  <c r="AG323" i="14"/>
  <c r="AG324" i="14"/>
  <c r="AG325" i="14"/>
  <c r="AG326" i="14"/>
  <c r="AG327" i="14"/>
  <c r="AG328" i="14"/>
  <c r="AG329" i="14"/>
  <c r="AG330" i="14"/>
  <c r="AG331" i="14"/>
  <c r="AG332" i="14"/>
  <c r="AG333" i="14"/>
  <c r="AG334" i="14"/>
  <c r="AG335" i="14"/>
  <c r="AG336" i="14"/>
  <c r="AG337" i="14"/>
  <c r="AG338" i="14"/>
  <c r="AG339" i="14"/>
  <c r="AG340" i="14"/>
  <c r="AG341" i="14"/>
  <c r="AG342" i="14"/>
  <c r="AG343" i="14"/>
  <c r="AG344" i="14"/>
  <c r="AG345" i="14"/>
  <c r="AG346" i="14"/>
  <c r="AG347" i="14"/>
  <c r="AG348" i="14"/>
  <c r="AG349" i="14"/>
  <c r="AG350" i="14"/>
  <c r="AG351" i="14"/>
  <c r="AG352" i="14"/>
  <c r="AG353" i="14"/>
  <c r="AG354" i="14"/>
  <c r="AG355" i="14"/>
  <c r="AG356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4" i="14"/>
  <c r="AG375" i="14"/>
  <c r="AG376" i="14"/>
  <c r="AG377" i="14"/>
  <c r="AG378" i="14"/>
  <c r="AG379" i="14"/>
  <c r="AG380" i="14"/>
  <c r="AG381" i="14"/>
  <c r="AG382" i="14"/>
  <c r="AE352" i="14"/>
  <c r="AE353" i="14"/>
  <c r="AE354" i="14"/>
  <c r="AE355" i="14"/>
  <c r="AE356" i="14"/>
  <c r="AE357" i="14"/>
  <c r="AE358" i="14"/>
  <c r="AE359" i="14"/>
  <c r="AE360" i="14"/>
  <c r="AE361" i="14"/>
  <c r="AE362" i="14"/>
  <c r="AE363" i="14"/>
  <c r="AE364" i="14"/>
  <c r="AE365" i="14"/>
  <c r="AE366" i="14"/>
  <c r="AE367" i="14"/>
  <c r="AE368" i="14"/>
  <c r="AE369" i="14"/>
  <c r="AE370" i="14"/>
  <c r="AE371" i="14"/>
  <c r="AE372" i="14"/>
  <c r="AE373" i="14"/>
  <c r="AE374" i="14"/>
  <c r="AE375" i="14"/>
  <c r="AE376" i="14"/>
  <c r="AE377" i="14"/>
  <c r="AE378" i="14"/>
  <c r="AE379" i="14"/>
  <c r="AE380" i="14"/>
  <c r="AE381" i="14"/>
  <c r="AE382" i="14"/>
  <c r="AA352" i="14"/>
  <c r="AA353" i="14"/>
  <c r="AA354" i="14"/>
  <c r="AA355" i="14"/>
  <c r="AA356" i="14"/>
  <c r="AA357" i="14"/>
  <c r="AA358" i="14"/>
  <c r="AA359" i="14"/>
  <c r="AA360" i="14"/>
  <c r="AA361" i="14"/>
  <c r="AA362" i="14"/>
  <c r="AA363" i="14"/>
  <c r="AA364" i="14"/>
  <c r="AA365" i="14"/>
  <c r="AA366" i="14"/>
  <c r="AA367" i="14"/>
  <c r="AA368" i="14"/>
  <c r="AA369" i="14"/>
  <c r="AA370" i="14"/>
  <c r="AA371" i="14"/>
  <c r="AA372" i="14"/>
  <c r="AA373" i="14"/>
  <c r="AA374" i="14"/>
  <c r="AA375" i="14"/>
  <c r="AA376" i="14"/>
  <c r="AA377" i="14"/>
  <c r="AA378" i="14"/>
  <c r="AA379" i="14"/>
  <c r="AA380" i="14"/>
  <c r="AA381" i="14"/>
  <c r="AA382" i="14"/>
  <c r="U352" i="14"/>
  <c r="U353" i="14"/>
  <c r="U354" i="14"/>
  <c r="U355" i="14"/>
  <c r="U356" i="14"/>
  <c r="U357" i="14"/>
  <c r="U358" i="14"/>
  <c r="U359" i="14"/>
  <c r="U360" i="14"/>
  <c r="U361" i="14"/>
  <c r="U362" i="14"/>
  <c r="U363" i="14"/>
  <c r="U364" i="14"/>
  <c r="U365" i="14"/>
  <c r="U366" i="14"/>
  <c r="U367" i="14"/>
  <c r="U368" i="14"/>
  <c r="U369" i="14"/>
  <c r="U370" i="14"/>
  <c r="U371" i="14"/>
  <c r="U372" i="14"/>
  <c r="U373" i="14"/>
  <c r="U374" i="14"/>
  <c r="U375" i="14"/>
  <c r="U376" i="14"/>
  <c r="U377" i="14"/>
  <c r="U378" i="14"/>
  <c r="U379" i="14"/>
  <c r="U380" i="14"/>
  <c r="U381" i="14"/>
  <c r="U382" i="14"/>
  <c r="S352" i="14"/>
  <c r="S353" i="14"/>
  <c r="S354" i="14"/>
  <c r="S355" i="14"/>
  <c r="S356" i="14"/>
  <c r="S357" i="14"/>
  <c r="S358" i="14"/>
  <c r="S359" i="14"/>
  <c r="S360" i="14"/>
  <c r="S361" i="14"/>
  <c r="S362" i="14"/>
  <c r="S363" i="14"/>
  <c r="S364" i="14"/>
  <c r="S365" i="14"/>
  <c r="S366" i="14"/>
  <c r="S367" i="14"/>
  <c r="S368" i="14"/>
  <c r="S369" i="14"/>
  <c r="S370" i="14"/>
  <c r="S371" i="14"/>
  <c r="S372" i="14"/>
  <c r="S373" i="14"/>
  <c r="S374" i="14"/>
  <c r="S375" i="14"/>
  <c r="S376" i="14"/>
  <c r="S377" i="14"/>
  <c r="S378" i="14"/>
  <c r="S379" i="14"/>
  <c r="S380" i="14"/>
  <c r="S381" i="14"/>
  <c r="S382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BK106" i="14"/>
  <c r="BK107" i="14"/>
  <c r="BK108" i="14"/>
  <c r="BK109" i="14"/>
  <c r="BK110" i="14"/>
  <c r="BK111" i="14"/>
  <c r="BK112" i="14"/>
  <c r="BK113" i="14"/>
  <c r="BK114" i="14"/>
  <c r="BK115" i="14"/>
  <c r="BK116" i="14"/>
  <c r="BK117" i="14"/>
  <c r="BK118" i="14"/>
  <c r="BK119" i="14"/>
  <c r="BK120" i="14"/>
  <c r="BK121" i="14"/>
  <c r="BK122" i="14"/>
  <c r="BK123" i="14"/>
  <c r="BK124" i="14"/>
  <c r="BK125" i="14"/>
  <c r="BK126" i="14"/>
  <c r="BK127" i="14"/>
  <c r="BK128" i="14"/>
  <c r="BK129" i="14"/>
  <c r="BK130" i="14"/>
  <c r="BK131" i="14"/>
  <c r="BK132" i="14"/>
  <c r="BK133" i="14"/>
  <c r="BK134" i="14"/>
  <c r="BK135" i="14"/>
  <c r="BK136" i="14"/>
  <c r="BK137" i="14"/>
  <c r="BK138" i="14"/>
  <c r="BK139" i="14"/>
  <c r="BK140" i="14"/>
  <c r="BK141" i="14"/>
  <c r="BK142" i="14"/>
  <c r="BK143" i="14"/>
  <c r="BK144" i="14"/>
  <c r="BK145" i="14"/>
  <c r="BK146" i="14"/>
  <c r="BK147" i="14"/>
  <c r="BK148" i="14"/>
  <c r="BK149" i="14"/>
  <c r="BK150" i="14"/>
  <c r="BK151" i="14"/>
  <c r="BK152" i="14"/>
  <c r="BK153" i="14"/>
  <c r="BK154" i="14"/>
  <c r="BK155" i="14"/>
  <c r="BK156" i="14"/>
  <c r="BK157" i="14"/>
  <c r="BK158" i="14"/>
  <c r="BK159" i="14"/>
  <c r="BK160" i="14"/>
  <c r="BK161" i="14"/>
  <c r="BK162" i="14"/>
  <c r="BK163" i="14"/>
  <c r="BK164" i="14"/>
  <c r="BK165" i="14"/>
  <c r="BK166" i="14"/>
  <c r="BE136" i="14"/>
  <c r="BE137" i="14"/>
  <c r="BE138" i="14"/>
  <c r="BE139" i="14"/>
  <c r="BE140" i="14"/>
  <c r="BE141" i="14"/>
  <c r="BE142" i="14"/>
  <c r="BE143" i="14"/>
  <c r="BE144" i="14"/>
  <c r="BE145" i="14"/>
  <c r="BE146" i="14"/>
  <c r="BE147" i="14"/>
  <c r="BE148" i="14"/>
  <c r="BE149" i="14"/>
  <c r="BE150" i="14"/>
  <c r="BE151" i="14"/>
  <c r="BE152" i="14"/>
  <c r="BE153" i="14"/>
  <c r="BE154" i="14"/>
  <c r="BE155" i="14"/>
  <c r="BE156" i="14"/>
  <c r="BE157" i="14"/>
  <c r="BE158" i="14"/>
  <c r="BE159" i="14"/>
  <c r="BE160" i="14"/>
  <c r="BE161" i="14"/>
  <c r="BE162" i="14"/>
  <c r="BE163" i="14"/>
  <c r="BE164" i="14"/>
  <c r="BE165" i="14"/>
  <c r="BE166" i="14"/>
  <c r="BC136" i="14"/>
  <c r="BC137" i="14"/>
  <c r="BC138" i="14"/>
  <c r="BC139" i="14"/>
  <c r="BC140" i="14"/>
  <c r="BC141" i="14"/>
  <c r="BC142" i="14"/>
  <c r="BC143" i="14"/>
  <c r="BC144" i="14"/>
  <c r="BC145" i="14"/>
  <c r="BC146" i="14"/>
  <c r="BC147" i="14"/>
  <c r="BC148" i="14"/>
  <c r="BC149" i="14"/>
  <c r="BC150" i="14"/>
  <c r="BC151" i="14"/>
  <c r="BC152" i="14"/>
  <c r="BC153" i="14"/>
  <c r="BC154" i="14"/>
  <c r="BC155" i="14"/>
  <c r="BC156" i="14"/>
  <c r="BC157" i="14"/>
  <c r="BC158" i="14"/>
  <c r="BC159" i="14"/>
  <c r="BC160" i="14"/>
  <c r="BC161" i="14"/>
  <c r="BC162" i="14"/>
  <c r="BC163" i="14"/>
  <c r="BC164" i="14"/>
  <c r="BC165" i="14"/>
  <c r="BC166" i="14"/>
  <c r="AW136" i="14"/>
  <c r="AW137" i="14"/>
  <c r="AW138" i="14"/>
  <c r="AW139" i="14"/>
  <c r="AW140" i="14"/>
  <c r="AW141" i="14"/>
  <c r="AW142" i="14"/>
  <c r="AW143" i="14"/>
  <c r="AW144" i="14"/>
  <c r="AW145" i="14"/>
  <c r="AW146" i="14"/>
  <c r="AW147" i="14"/>
  <c r="AW148" i="14"/>
  <c r="AW149" i="14"/>
  <c r="AW150" i="14"/>
  <c r="AW151" i="14"/>
  <c r="AW152" i="14"/>
  <c r="AW153" i="14"/>
  <c r="AW154" i="14"/>
  <c r="AW155" i="14"/>
  <c r="AW156" i="14"/>
  <c r="AW157" i="14"/>
  <c r="AW158" i="14"/>
  <c r="AW159" i="14"/>
  <c r="AW160" i="14"/>
  <c r="AW161" i="14"/>
  <c r="AW162" i="14"/>
  <c r="AW163" i="14"/>
  <c r="AW164" i="14"/>
  <c r="AW165" i="14"/>
  <c r="AW166" i="14"/>
  <c r="AS136" i="14"/>
  <c r="AS137" i="14"/>
  <c r="AS138" i="14"/>
  <c r="AS139" i="14"/>
  <c r="AS140" i="14"/>
  <c r="AS141" i="14"/>
  <c r="AS142" i="14"/>
  <c r="AS143" i="14"/>
  <c r="AS144" i="14"/>
  <c r="AS145" i="14"/>
  <c r="AS146" i="14"/>
  <c r="AS147" i="14"/>
  <c r="AS148" i="14"/>
  <c r="AS149" i="14"/>
  <c r="AS150" i="14"/>
  <c r="AS151" i="14"/>
  <c r="AS152" i="14"/>
  <c r="AS153" i="14"/>
  <c r="AS154" i="14"/>
  <c r="AS155" i="14"/>
  <c r="AS156" i="14"/>
  <c r="AS157" i="14"/>
  <c r="AS158" i="14"/>
  <c r="AS159" i="14"/>
  <c r="AS160" i="14"/>
  <c r="AS161" i="14"/>
  <c r="AS162" i="14"/>
  <c r="AS163" i="14"/>
  <c r="AS164" i="14"/>
  <c r="AS165" i="14"/>
  <c r="AS166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Q160" i="14"/>
  <c r="AQ161" i="14"/>
  <c r="AQ162" i="14"/>
  <c r="AQ163" i="14"/>
  <c r="AQ164" i="14"/>
  <c r="AQ165" i="14"/>
  <c r="AQ166" i="14"/>
  <c r="AM136" i="14"/>
  <c r="AM137" i="14"/>
  <c r="AM138" i="14"/>
  <c r="AM139" i="14"/>
  <c r="AM140" i="14"/>
  <c r="AM141" i="14"/>
  <c r="AM142" i="14"/>
  <c r="AM143" i="14"/>
  <c r="AM144" i="14"/>
  <c r="AM145" i="14"/>
  <c r="AM146" i="14"/>
  <c r="AM147" i="14"/>
  <c r="AM148" i="14"/>
  <c r="AM149" i="14"/>
  <c r="AM150" i="14"/>
  <c r="AM151" i="14"/>
  <c r="AM152" i="14"/>
  <c r="AM153" i="14"/>
  <c r="AM154" i="14"/>
  <c r="AM155" i="14"/>
  <c r="AM156" i="14"/>
  <c r="AM157" i="14"/>
  <c r="AM158" i="14"/>
  <c r="AM159" i="14"/>
  <c r="AM160" i="14"/>
  <c r="AM161" i="14"/>
  <c r="AM162" i="14"/>
  <c r="AM163" i="14"/>
  <c r="AM164" i="14"/>
  <c r="AM165" i="14"/>
  <c r="AM166" i="14"/>
  <c r="AK136" i="14"/>
  <c r="AK137" i="14"/>
  <c r="AK138" i="14"/>
  <c r="AK139" i="14"/>
  <c r="AK140" i="14"/>
  <c r="AK141" i="14"/>
  <c r="AK142" i="14"/>
  <c r="AK143" i="14"/>
  <c r="AK144" i="14"/>
  <c r="AK145" i="14"/>
  <c r="AK146" i="14"/>
  <c r="AK147" i="14"/>
  <c r="AK148" i="14"/>
  <c r="AK149" i="14"/>
  <c r="AK150" i="14"/>
  <c r="AK151" i="14"/>
  <c r="AK152" i="14"/>
  <c r="AK153" i="14"/>
  <c r="AK154" i="14"/>
  <c r="AK155" i="14"/>
  <c r="AK156" i="14"/>
  <c r="AK157" i="14"/>
  <c r="AK158" i="14"/>
  <c r="AK159" i="14"/>
  <c r="AK160" i="14"/>
  <c r="AK161" i="14"/>
  <c r="AK162" i="14"/>
  <c r="AK163" i="14"/>
  <c r="AK164" i="14"/>
  <c r="AK165" i="14"/>
  <c r="AK166" i="14"/>
  <c r="AK106" i="14"/>
  <c r="AM106" i="14"/>
  <c r="AK107" i="14"/>
  <c r="AM107" i="14"/>
  <c r="AK108" i="14"/>
  <c r="AM108" i="14"/>
  <c r="AK109" i="14"/>
  <c r="AM109" i="14"/>
  <c r="AK110" i="14"/>
  <c r="AM110" i="14"/>
  <c r="AK111" i="14"/>
  <c r="AM111" i="14"/>
  <c r="AK112" i="14"/>
  <c r="AM112" i="14"/>
  <c r="AK113" i="14"/>
  <c r="AM113" i="14"/>
  <c r="AK114" i="14"/>
  <c r="AM114" i="14"/>
  <c r="AK115" i="14"/>
  <c r="AM115" i="14"/>
  <c r="AK116" i="14"/>
  <c r="AM116" i="14"/>
  <c r="AK117" i="14"/>
  <c r="AM117" i="14"/>
  <c r="AK118" i="14"/>
  <c r="AM118" i="14"/>
  <c r="AK119" i="14"/>
  <c r="AM119" i="14"/>
  <c r="AK120" i="14"/>
  <c r="AM120" i="14"/>
  <c r="AK121" i="14"/>
  <c r="AM121" i="14"/>
  <c r="AK122" i="14"/>
  <c r="AM122" i="14"/>
  <c r="AK123" i="14"/>
  <c r="AM123" i="14"/>
  <c r="AK124" i="14"/>
  <c r="AM124" i="14"/>
  <c r="AK125" i="14"/>
  <c r="AM125" i="14"/>
  <c r="AK126" i="14"/>
  <c r="AM126" i="14"/>
  <c r="AK127" i="14"/>
  <c r="AM127" i="14"/>
  <c r="AK128" i="14"/>
  <c r="AM128" i="14"/>
  <c r="AK129" i="14"/>
  <c r="AM129" i="14"/>
  <c r="AK130" i="14"/>
  <c r="AM130" i="14"/>
  <c r="AK131" i="14"/>
  <c r="AM131" i="14"/>
  <c r="AK132" i="14"/>
  <c r="AM132" i="14"/>
  <c r="AK133" i="14"/>
  <c r="AM133" i="14"/>
  <c r="AK134" i="14"/>
  <c r="AM134" i="14"/>
  <c r="AK135" i="14"/>
  <c r="AM135" i="14"/>
  <c r="AE166" i="14"/>
  <c r="AE136" i="14"/>
  <c r="AE137" i="14"/>
  <c r="AE138" i="14"/>
  <c r="AE139" i="14"/>
  <c r="AE140" i="14"/>
  <c r="AE141" i="14"/>
  <c r="AE142" i="14"/>
  <c r="AE143" i="14"/>
  <c r="AE144" i="14"/>
  <c r="AE145" i="14"/>
  <c r="AE146" i="14"/>
  <c r="AE147" i="14"/>
  <c r="AE148" i="14"/>
  <c r="AE149" i="14"/>
  <c r="AE150" i="14"/>
  <c r="AE151" i="14"/>
  <c r="AE152" i="14"/>
  <c r="AE153" i="14"/>
  <c r="AE154" i="14"/>
  <c r="AE155" i="14"/>
  <c r="AE156" i="14"/>
  <c r="AE157" i="14"/>
  <c r="AE158" i="14"/>
  <c r="AE159" i="14"/>
  <c r="AE160" i="14"/>
  <c r="AE161" i="14"/>
  <c r="AE162" i="14"/>
  <c r="AE163" i="14"/>
  <c r="AE164" i="14"/>
  <c r="AE165" i="14"/>
  <c r="AG136" i="14"/>
  <c r="AG137" i="14"/>
  <c r="AG138" i="14"/>
  <c r="AG139" i="14"/>
  <c r="AG140" i="14"/>
  <c r="AG141" i="14"/>
  <c r="AG142" i="14"/>
  <c r="AG143" i="14"/>
  <c r="AG144" i="14"/>
  <c r="AG145" i="14"/>
  <c r="AG146" i="14"/>
  <c r="AG147" i="14"/>
  <c r="AG148" i="14"/>
  <c r="AG149" i="14"/>
  <c r="AG150" i="14"/>
  <c r="AG151" i="14"/>
  <c r="AG152" i="14"/>
  <c r="AG153" i="14"/>
  <c r="AG154" i="14"/>
  <c r="AG155" i="14"/>
  <c r="AG156" i="14"/>
  <c r="AG157" i="14"/>
  <c r="AG158" i="14"/>
  <c r="AG159" i="14"/>
  <c r="AG160" i="14"/>
  <c r="AG161" i="14"/>
  <c r="AG162" i="14"/>
  <c r="AG163" i="14"/>
  <c r="AG164" i="14"/>
  <c r="AG165" i="14"/>
  <c r="AG166" i="14"/>
  <c r="S136" i="14"/>
  <c r="U136" i="14" s="1"/>
  <c r="S137" i="14"/>
  <c r="U137" i="14" s="1"/>
  <c r="S138" i="14"/>
  <c r="U138" i="14" s="1"/>
  <c r="S139" i="14"/>
  <c r="U139" i="14" s="1"/>
  <c r="S140" i="14"/>
  <c r="U140" i="14" s="1"/>
  <c r="S141" i="14"/>
  <c r="U141" i="14" s="1"/>
  <c r="S142" i="14"/>
  <c r="U142" i="14" s="1"/>
  <c r="S143" i="14"/>
  <c r="U143" i="14" s="1"/>
  <c r="S144" i="14"/>
  <c r="U144" i="14" s="1"/>
  <c r="S145" i="14"/>
  <c r="U145" i="14" s="1"/>
  <c r="S146" i="14"/>
  <c r="U146" i="14" s="1"/>
  <c r="S147" i="14"/>
  <c r="U147" i="14" s="1"/>
  <c r="S148" i="14"/>
  <c r="U148" i="14" s="1"/>
  <c r="S149" i="14"/>
  <c r="U149" i="14" s="1"/>
  <c r="S150" i="14"/>
  <c r="U150" i="14" s="1"/>
  <c r="S151" i="14"/>
  <c r="U151" i="14" s="1"/>
  <c r="S152" i="14"/>
  <c r="U152" i="14" s="1"/>
  <c r="S153" i="14"/>
  <c r="U153" i="14" s="1"/>
  <c r="S154" i="14"/>
  <c r="U154" i="14" s="1"/>
  <c r="S155" i="14"/>
  <c r="U155" i="14" s="1"/>
  <c r="S156" i="14"/>
  <c r="U156" i="14" s="1"/>
  <c r="S157" i="14"/>
  <c r="U157" i="14" s="1"/>
  <c r="S158" i="14"/>
  <c r="U158" i="14" s="1"/>
  <c r="S159" i="14"/>
  <c r="U159" i="14" s="1"/>
  <c r="S160" i="14"/>
  <c r="U160" i="14" s="1"/>
  <c r="S161" i="14"/>
  <c r="U161" i="14" s="1"/>
  <c r="S162" i="14"/>
  <c r="U162" i="14" s="1"/>
  <c r="S163" i="14"/>
  <c r="U163" i="14" s="1"/>
  <c r="S164" i="14"/>
  <c r="U164" i="14" s="1"/>
  <c r="S165" i="14"/>
  <c r="U165" i="14" s="1"/>
  <c r="S166" i="14"/>
  <c r="U166" i="14" s="1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D352" i="14"/>
  <c r="G352" i="14" s="1"/>
  <c r="D353" i="14"/>
  <c r="G353" i="14" s="1"/>
  <c r="D354" i="14"/>
  <c r="G354" i="14" s="1"/>
  <c r="D355" i="14"/>
  <c r="G355" i="14" s="1"/>
  <c r="D356" i="14"/>
  <c r="G356" i="14" s="1"/>
  <c r="D357" i="14"/>
  <c r="G357" i="14" s="1"/>
  <c r="D358" i="14"/>
  <c r="G358" i="14" s="1"/>
  <c r="D359" i="14"/>
  <c r="G359" i="14" s="1"/>
  <c r="D360" i="14"/>
  <c r="G360" i="14" s="1"/>
  <c r="D361" i="14"/>
  <c r="G361" i="14" s="1"/>
  <c r="D362" i="14"/>
  <c r="G362" i="14" s="1"/>
  <c r="D363" i="14"/>
  <c r="G363" i="14" s="1"/>
  <c r="D364" i="14"/>
  <c r="G364" i="14" s="1"/>
  <c r="D365" i="14"/>
  <c r="G365" i="14" s="1"/>
  <c r="D366" i="14"/>
  <c r="G366" i="14" s="1"/>
  <c r="D367" i="14"/>
  <c r="G367" i="14" s="1"/>
  <c r="D368" i="14"/>
  <c r="G368" i="14" s="1"/>
  <c r="D369" i="14"/>
  <c r="G369" i="14" s="1"/>
  <c r="D370" i="14"/>
  <c r="G370" i="14" s="1"/>
  <c r="D371" i="14"/>
  <c r="G371" i="14" s="1"/>
  <c r="D372" i="14"/>
  <c r="G372" i="14" s="1"/>
  <c r="D373" i="14"/>
  <c r="G373" i="14" s="1"/>
  <c r="D374" i="14"/>
  <c r="G374" i="14" s="1"/>
  <c r="D375" i="14"/>
  <c r="G375" i="14" s="1"/>
  <c r="D376" i="14"/>
  <c r="G376" i="14" s="1"/>
  <c r="D377" i="14"/>
  <c r="G377" i="14" s="1"/>
  <c r="D378" i="14"/>
  <c r="G378" i="14" s="1"/>
  <c r="D379" i="14"/>
  <c r="G379" i="14" s="1"/>
  <c r="D380" i="14"/>
  <c r="G380" i="14" s="1"/>
  <c r="D381" i="14"/>
  <c r="G381" i="14" s="1"/>
  <c r="D382" i="14"/>
  <c r="G382" i="14" s="1"/>
  <c r="CO322" i="14"/>
  <c r="CO323" i="14"/>
  <c r="CO324" i="14"/>
  <c r="CO325" i="14"/>
  <c r="CO326" i="14"/>
  <c r="CO327" i="14"/>
  <c r="CO328" i="14"/>
  <c r="CO329" i="14"/>
  <c r="CO330" i="14"/>
  <c r="CO331" i="14"/>
  <c r="CO332" i="14"/>
  <c r="CO333" i="14"/>
  <c r="CO334" i="14"/>
  <c r="CO335" i="14"/>
  <c r="CO336" i="14"/>
  <c r="CO337" i="14"/>
  <c r="CO338" i="14"/>
  <c r="CO339" i="14"/>
  <c r="CO340" i="14"/>
  <c r="CO341" i="14"/>
  <c r="CO342" i="14"/>
  <c r="CO343" i="14"/>
  <c r="CO344" i="14"/>
  <c r="CO345" i="14"/>
  <c r="CO346" i="14"/>
  <c r="CO347" i="14"/>
  <c r="CO348" i="14"/>
  <c r="CO349" i="14"/>
  <c r="CO350" i="14"/>
  <c r="CO351" i="14"/>
  <c r="CJ322" i="14"/>
  <c r="CJ323" i="14"/>
  <c r="CJ324" i="14"/>
  <c r="CJ325" i="14"/>
  <c r="CJ326" i="14"/>
  <c r="CJ327" i="14"/>
  <c r="CJ328" i="14"/>
  <c r="CJ329" i="14"/>
  <c r="CJ330" i="14"/>
  <c r="CJ331" i="14"/>
  <c r="CJ332" i="14"/>
  <c r="CJ333" i="14"/>
  <c r="CJ334" i="14"/>
  <c r="CJ335" i="14"/>
  <c r="CJ336" i="14"/>
  <c r="CJ337" i="14"/>
  <c r="CJ338" i="14"/>
  <c r="CJ339" i="14"/>
  <c r="CJ340" i="14"/>
  <c r="CJ341" i="14"/>
  <c r="CJ342" i="14"/>
  <c r="CJ343" i="14"/>
  <c r="CJ344" i="14"/>
  <c r="CJ345" i="14"/>
  <c r="CJ346" i="14"/>
  <c r="CJ347" i="14"/>
  <c r="CJ348" i="14"/>
  <c r="CJ349" i="14"/>
  <c r="CJ350" i="14"/>
  <c r="CJ351" i="14"/>
  <c r="CI322" i="14"/>
  <c r="CI323" i="14"/>
  <c r="CI324" i="14"/>
  <c r="CI325" i="14"/>
  <c r="CI326" i="14"/>
  <c r="CI327" i="14"/>
  <c r="CI328" i="14"/>
  <c r="CI329" i="14"/>
  <c r="CI330" i="14"/>
  <c r="CI331" i="14"/>
  <c r="CI332" i="14"/>
  <c r="CI333" i="14"/>
  <c r="CI334" i="14"/>
  <c r="CI335" i="14"/>
  <c r="CI336" i="14"/>
  <c r="CI337" i="14"/>
  <c r="CI338" i="14"/>
  <c r="CI339" i="14"/>
  <c r="CI340" i="14"/>
  <c r="CI341" i="14"/>
  <c r="CI342" i="14"/>
  <c r="CI343" i="14"/>
  <c r="CI344" i="14"/>
  <c r="CI345" i="14"/>
  <c r="CI346" i="14"/>
  <c r="CI347" i="14"/>
  <c r="CI348" i="14"/>
  <c r="CI349" i="14"/>
  <c r="CI350" i="14"/>
  <c r="CI351" i="14"/>
  <c r="CG322" i="14"/>
  <c r="CG323" i="14"/>
  <c r="CG324" i="14"/>
  <c r="CG325" i="14"/>
  <c r="CG326" i="14"/>
  <c r="CG327" i="14"/>
  <c r="CG328" i="14"/>
  <c r="CG329" i="14"/>
  <c r="CG330" i="14"/>
  <c r="CG331" i="14"/>
  <c r="CG332" i="14"/>
  <c r="CG333" i="14"/>
  <c r="CG334" i="14"/>
  <c r="CG335" i="14"/>
  <c r="CG336" i="14"/>
  <c r="CG337" i="14"/>
  <c r="CG338" i="14"/>
  <c r="CG339" i="14"/>
  <c r="CG340" i="14"/>
  <c r="CG341" i="14"/>
  <c r="CG342" i="14"/>
  <c r="CG343" i="14"/>
  <c r="CG344" i="14"/>
  <c r="CG345" i="14"/>
  <c r="CG346" i="14"/>
  <c r="CG347" i="14"/>
  <c r="CG348" i="14"/>
  <c r="CG349" i="14"/>
  <c r="CG350" i="14"/>
  <c r="CC322" i="14"/>
  <c r="CC323" i="14"/>
  <c r="CC324" i="14"/>
  <c r="CC325" i="14"/>
  <c r="CC326" i="14"/>
  <c r="CC327" i="14"/>
  <c r="CC328" i="14"/>
  <c r="CC329" i="14"/>
  <c r="CC330" i="14"/>
  <c r="CC331" i="14"/>
  <c r="CC332" i="14"/>
  <c r="CC333" i="14"/>
  <c r="CC334" i="14"/>
  <c r="CC335" i="14"/>
  <c r="CC336" i="14"/>
  <c r="CC337" i="14"/>
  <c r="CC338" i="14"/>
  <c r="CC339" i="14"/>
  <c r="CC340" i="14"/>
  <c r="CC341" i="14"/>
  <c r="CC342" i="14"/>
  <c r="CC343" i="14"/>
  <c r="CC344" i="14"/>
  <c r="CC345" i="14"/>
  <c r="CC346" i="14"/>
  <c r="CC347" i="14"/>
  <c r="CC348" i="14"/>
  <c r="CC349" i="14"/>
  <c r="CC350" i="14"/>
  <c r="CC351" i="14"/>
  <c r="CA322" i="14"/>
  <c r="CA323" i="14"/>
  <c r="CA324" i="14"/>
  <c r="CA325" i="14"/>
  <c r="CA326" i="14"/>
  <c r="CA327" i="14"/>
  <c r="CA328" i="14"/>
  <c r="CA329" i="14"/>
  <c r="CA330" i="14"/>
  <c r="CA331" i="14"/>
  <c r="CA332" i="14"/>
  <c r="CA333" i="14"/>
  <c r="CA334" i="14"/>
  <c r="CA335" i="14"/>
  <c r="CA336" i="14"/>
  <c r="CA337" i="14"/>
  <c r="CA338" i="14"/>
  <c r="CA339" i="14"/>
  <c r="CA340" i="14"/>
  <c r="CA341" i="14"/>
  <c r="CA342" i="14"/>
  <c r="CA343" i="14"/>
  <c r="CA344" i="14"/>
  <c r="CA345" i="14"/>
  <c r="CA346" i="14"/>
  <c r="CA347" i="14"/>
  <c r="CA348" i="14"/>
  <c r="CA349" i="14"/>
  <c r="CA350" i="14"/>
  <c r="CA351" i="14"/>
  <c r="BW322" i="14"/>
  <c r="BW323" i="14"/>
  <c r="BW324" i="14"/>
  <c r="BW325" i="14"/>
  <c r="BW326" i="14"/>
  <c r="BW327" i="14"/>
  <c r="BW328" i="14"/>
  <c r="BW329" i="14"/>
  <c r="BW330" i="14"/>
  <c r="BW331" i="14"/>
  <c r="BW332" i="14"/>
  <c r="BW333" i="14"/>
  <c r="BW334" i="14"/>
  <c r="BW335" i="14"/>
  <c r="BW336" i="14"/>
  <c r="BW337" i="14"/>
  <c r="BW338" i="14"/>
  <c r="BW339" i="14"/>
  <c r="BW340" i="14"/>
  <c r="BW341" i="14"/>
  <c r="BW342" i="14"/>
  <c r="BW343" i="14"/>
  <c r="BW344" i="14"/>
  <c r="BW345" i="14"/>
  <c r="BW346" i="14"/>
  <c r="BW347" i="14"/>
  <c r="BW348" i="14"/>
  <c r="BW349" i="14"/>
  <c r="BW350" i="14"/>
  <c r="BW351" i="14"/>
  <c r="BU322" i="14"/>
  <c r="BU323" i="14"/>
  <c r="BU324" i="14"/>
  <c r="BU325" i="14"/>
  <c r="BU326" i="14"/>
  <c r="BU327" i="14"/>
  <c r="BU328" i="14"/>
  <c r="BU329" i="14"/>
  <c r="BU330" i="14"/>
  <c r="BU331" i="14"/>
  <c r="BU332" i="14"/>
  <c r="BU333" i="14"/>
  <c r="BU334" i="14"/>
  <c r="BU335" i="14"/>
  <c r="BU336" i="14"/>
  <c r="BU337" i="14"/>
  <c r="BU338" i="14"/>
  <c r="BU339" i="14"/>
  <c r="BU340" i="14"/>
  <c r="BU341" i="14"/>
  <c r="BU342" i="14"/>
  <c r="BU343" i="14"/>
  <c r="BU344" i="14"/>
  <c r="BU345" i="14"/>
  <c r="BU346" i="14"/>
  <c r="BU347" i="14"/>
  <c r="BU348" i="14"/>
  <c r="BU349" i="14"/>
  <c r="BU350" i="14"/>
  <c r="BU351" i="14"/>
  <c r="BQ322" i="14"/>
  <c r="BQ323" i="14"/>
  <c r="BQ324" i="14"/>
  <c r="BQ325" i="14"/>
  <c r="BQ326" i="14"/>
  <c r="BQ327" i="14"/>
  <c r="BQ328" i="14"/>
  <c r="BQ329" i="14"/>
  <c r="BQ330" i="14"/>
  <c r="BQ331" i="14"/>
  <c r="BQ332" i="14"/>
  <c r="BQ333" i="14"/>
  <c r="BQ334" i="14"/>
  <c r="BQ335" i="14"/>
  <c r="BQ336" i="14"/>
  <c r="BQ337" i="14"/>
  <c r="BQ338" i="14"/>
  <c r="BQ339" i="14"/>
  <c r="BQ340" i="14"/>
  <c r="BQ341" i="14"/>
  <c r="BQ342" i="14"/>
  <c r="BQ343" i="14"/>
  <c r="BQ344" i="14"/>
  <c r="BQ345" i="14"/>
  <c r="BQ346" i="14"/>
  <c r="BQ347" i="14"/>
  <c r="BQ348" i="14"/>
  <c r="BQ349" i="14"/>
  <c r="BQ350" i="14"/>
  <c r="BQ351" i="14"/>
  <c r="BO322" i="14"/>
  <c r="BO323" i="14"/>
  <c r="BO324" i="14"/>
  <c r="BO325" i="14"/>
  <c r="BO326" i="14"/>
  <c r="BO327" i="14"/>
  <c r="BO328" i="14"/>
  <c r="BO329" i="14"/>
  <c r="BO330" i="14"/>
  <c r="BO331" i="14"/>
  <c r="BO332" i="14"/>
  <c r="BO333" i="14"/>
  <c r="BO334" i="14"/>
  <c r="BO335" i="14"/>
  <c r="BO336" i="14"/>
  <c r="BO337" i="14"/>
  <c r="BO338" i="14"/>
  <c r="BO339" i="14"/>
  <c r="BO340" i="14"/>
  <c r="BO341" i="14"/>
  <c r="BO342" i="14"/>
  <c r="BO343" i="14"/>
  <c r="BO344" i="14"/>
  <c r="BO345" i="14"/>
  <c r="BO346" i="14"/>
  <c r="BO347" i="14"/>
  <c r="BO348" i="14"/>
  <c r="BO349" i="14"/>
  <c r="BO350" i="14"/>
  <c r="BO351" i="14"/>
  <c r="BK322" i="14"/>
  <c r="BK323" i="14"/>
  <c r="BK324" i="14"/>
  <c r="BK325" i="14"/>
  <c r="BK326" i="14"/>
  <c r="BK327" i="14"/>
  <c r="BK328" i="14"/>
  <c r="BK329" i="14"/>
  <c r="BK330" i="14"/>
  <c r="BK331" i="14"/>
  <c r="BK332" i="14"/>
  <c r="BK333" i="14"/>
  <c r="BK334" i="14"/>
  <c r="BK335" i="14"/>
  <c r="BK336" i="14"/>
  <c r="BK337" i="14"/>
  <c r="BK338" i="14"/>
  <c r="BK339" i="14"/>
  <c r="BK340" i="14"/>
  <c r="BK341" i="14"/>
  <c r="BK342" i="14"/>
  <c r="BK343" i="14"/>
  <c r="BK344" i="14"/>
  <c r="BK345" i="14"/>
  <c r="BK346" i="14"/>
  <c r="BK347" i="14"/>
  <c r="BK348" i="14"/>
  <c r="BK349" i="14"/>
  <c r="BK350" i="14"/>
  <c r="BK351" i="14"/>
  <c r="BI322" i="14"/>
  <c r="BI323" i="14"/>
  <c r="BI324" i="14"/>
  <c r="BI325" i="14"/>
  <c r="BI326" i="14"/>
  <c r="BI327" i="14"/>
  <c r="BI328" i="14"/>
  <c r="BI329" i="14"/>
  <c r="BI330" i="14"/>
  <c r="BI331" i="14"/>
  <c r="BI332" i="14"/>
  <c r="BI333" i="14"/>
  <c r="BI334" i="14"/>
  <c r="BI335" i="14"/>
  <c r="BI336" i="14"/>
  <c r="BI337" i="14"/>
  <c r="BI338" i="14"/>
  <c r="BI339" i="14"/>
  <c r="BI340" i="14"/>
  <c r="BI341" i="14"/>
  <c r="BI342" i="14"/>
  <c r="BI343" i="14"/>
  <c r="BI344" i="14"/>
  <c r="BI345" i="14"/>
  <c r="BI346" i="14"/>
  <c r="BI347" i="14"/>
  <c r="BI348" i="14"/>
  <c r="BI349" i="14"/>
  <c r="BI350" i="14"/>
  <c r="BI351" i="14"/>
  <c r="BE322" i="14"/>
  <c r="BE323" i="14"/>
  <c r="BE324" i="14"/>
  <c r="BE325" i="14"/>
  <c r="BE326" i="14"/>
  <c r="BE327" i="14"/>
  <c r="BE328" i="14"/>
  <c r="BE329" i="14"/>
  <c r="BE330" i="14"/>
  <c r="BE331" i="14"/>
  <c r="BE332" i="14"/>
  <c r="BE333" i="14"/>
  <c r="BE334" i="14"/>
  <c r="BE335" i="14"/>
  <c r="BE336" i="14"/>
  <c r="BE337" i="14"/>
  <c r="BE338" i="14"/>
  <c r="BE339" i="14"/>
  <c r="BE340" i="14"/>
  <c r="BE341" i="14"/>
  <c r="BE342" i="14"/>
  <c r="BE343" i="14"/>
  <c r="BE344" i="14"/>
  <c r="BE345" i="14"/>
  <c r="BE346" i="14"/>
  <c r="BE347" i="14"/>
  <c r="BE348" i="14"/>
  <c r="BE349" i="14"/>
  <c r="BE350" i="14"/>
  <c r="BE351" i="14"/>
  <c r="BC322" i="14"/>
  <c r="BC323" i="14"/>
  <c r="BC324" i="14"/>
  <c r="BC325" i="14"/>
  <c r="BC326" i="14"/>
  <c r="BC327" i="14"/>
  <c r="BC328" i="14"/>
  <c r="BC329" i="14"/>
  <c r="BC330" i="14"/>
  <c r="BC331" i="14"/>
  <c r="BC332" i="14"/>
  <c r="BC333" i="14"/>
  <c r="BC334" i="14"/>
  <c r="BC335" i="14"/>
  <c r="BC336" i="14"/>
  <c r="BC337" i="14"/>
  <c r="BC338" i="14"/>
  <c r="BC339" i="14"/>
  <c r="BC340" i="14"/>
  <c r="BC341" i="14"/>
  <c r="BC342" i="14"/>
  <c r="BC343" i="14"/>
  <c r="BC344" i="14"/>
  <c r="BC345" i="14"/>
  <c r="BC346" i="14"/>
  <c r="BC347" i="14"/>
  <c r="BC348" i="14"/>
  <c r="BC349" i="14"/>
  <c r="BC350" i="14"/>
  <c r="BC351" i="14"/>
  <c r="AY322" i="14"/>
  <c r="AY323" i="14"/>
  <c r="AY324" i="14"/>
  <c r="AY325" i="14"/>
  <c r="AY326" i="14"/>
  <c r="AY327" i="14"/>
  <c r="AY328" i="14"/>
  <c r="AY329" i="14"/>
  <c r="AY330" i="14"/>
  <c r="AY331" i="14"/>
  <c r="AY332" i="14"/>
  <c r="AY333" i="14"/>
  <c r="AY334" i="14"/>
  <c r="AY335" i="14"/>
  <c r="AY336" i="14"/>
  <c r="AY337" i="14"/>
  <c r="AY338" i="14"/>
  <c r="AY339" i="14"/>
  <c r="AY340" i="14"/>
  <c r="AY341" i="14"/>
  <c r="AY342" i="14"/>
  <c r="AY343" i="14"/>
  <c r="AY344" i="14"/>
  <c r="AY345" i="14"/>
  <c r="AY346" i="14"/>
  <c r="AY347" i="14"/>
  <c r="AY348" i="14"/>
  <c r="AY349" i="14"/>
  <c r="AY350" i="14"/>
  <c r="AY351" i="14"/>
  <c r="AS233" i="14"/>
  <c r="AS234" i="14"/>
  <c r="AS235" i="14"/>
  <c r="AS236" i="14"/>
  <c r="AS237" i="14"/>
  <c r="AS238" i="14"/>
  <c r="AS239" i="14"/>
  <c r="AS240" i="14"/>
  <c r="AS241" i="14"/>
  <c r="AS242" i="14"/>
  <c r="AS243" i="14"/>
  <c r="AS244" i="14"/>
  <c r="AS245" i="14"/>
  <c r="AS246" i="14"/>
  <c r="AS247" i="14"/>
  <c r="AS248" i="14"/>
  <c r="AS249" i="14"/>
  <c r="AS250" i="14"/>
  <c r="AS251" i="14"/>
  <c r="AS252" i="14"/>
  <c r="AS253" i="14"/>
  <c r="AS254" i="14"/>
  <c r="AS255" i="14"/>
  <c r="AS256" i="14"/>
  <c r="AS257" i="14"/>
  <c r="AS258" i="14"/>
  <c r="AS259" i="14"/>
  <c r="AS260" i="14"/>
  <c r="AS261" i="14"/>
  <c r="AS262" i="14"/>
  <c r="AS263" i="14"/>
  <c r="AS264" i="14"/>
  <c r="AS265" i="14"/>
  <c r="AS266" i="14"/>
  <c r="AS267" i="14"/>
  <c r="AS268" i="14"/>
  <c r="AS269" i="14"/>
  <c r="AS270" i="14"/>
  <c r="AS271" i="14"/>
  <c r="AS272" i="14"/>
  <c r="AS273" i="14"/>
  <c r="AS274" i="14"/>
  <c r="AS275" i="14"/>
  <c r="AS276" i="14"/>
  <c r="AS277" i="14"/>
  <c r="AS278" i="14"/>
  <c r="AS279" i="14"/>
  <c r="AS280" i="14"/>
  <c r="AS281" i="14"/>
  <c r="AS282" i="14"/>
  <c r="AS283" i="14"/>
  <c r="AS284" i="14"/>
  <c r="AS285" i="14"/>
  <c r="AS286" i="14"/>
  <c r="AS287" i="14"/>
  <c r="AS288" i="14"/>
  <c r="AS289" i="14"/>
  <c r="AS290" i="14"/>
  <c r="AS291" i="14"/>
  <c r="AS292" i="14"/>
  <c r="AS293" i="14"/>
  <c r="AS294" i="14"/>
  <c r="AS295" i="14"/>
  <c r="AS296" i="14"/>
  <c r="AS297" i="14"/>
  <c r="AS298" i="14"/>
  <c r="AS299" i="14"/>
  <c r="AS300" i="14"/>
  <c r="AS301" i="14"/>
  <c r="AS302" i="14"/>
  <c r="AS303" i="14"/>
  <c r="AS304" i="14"/>
  <c r="AS305" i="14"/>
  <c r="AS306" i="14"/>
  <c r="AS307" i="14"/>
  <c r="AS308" i="14"/>
  <c r="AS309" i="14"/>
  <c r="AS310" i="14"/>
  <c r="AS311" i="14"/>
  <c r="AS312" i="14"/>
  <c r="AS313" i="14"/>
  <c r="AS314" i="14"/>
  <c r="AS315" i="14"/>
  <c r="AS316" i="14"/>
  <c r="AS317" i="14"/>
  <c r="AS318" i="14"/>
  <c r="AS319" i="14"/>
  <c r="AS320" i="14"/>
  <c r="AS321" i="14"/>
  <c r="AS322" i="14"/>
  <c r="AS323" i="14"/>
  <c r="AS324" i="14"/>
  <c r="AS325" i="14"/>
  <c r="AS326" i="14"/>
  <c r="AS327" i="14"/>
  <c r="AS328" i="14"/>
  <c r="AS329" i="14"/>
  <c r="AS330" i="14"/>
  <c r="AS331" i="14"/>
  <c r="AS332" i="14"/>
  <c r="AS333" i="14"/>
  <c r="AS334" i="14"/>
  <c r="AS335" i="14"/>
  <c r="AS336" i="14"/>
  <c r="AS337" i="14"/>
  <c r="AS338" i="14"/>
  <c r="AS339" i="14"/>
  <c r="AS340" i="14"/>
  <c r="AS341" i="14"/>
  <c r="AS342" i="14"/>
  <c r="AS343" i="14"/>
  <c r="AS344" i="14"/>
  <c r="AS345" i="14"/>
  <c r="AS346" i="14"/>
  <c r="AS347" i="14"/>
  <c r="AS348" i="14"/>
  <c r="AS349" i="14"/>
  <c r="AS350" i="14"/>
  <c r="AS351" i="14"/>
  <c r="AQ322" i="14"/>
  <c r="AQ323" i="14"/>
  <c r="AQ324" i="14"/>
  <c r="AQ325" i="14"/>
  <c r="AQ326" i="14"/>
  <c r="AQ327" i="14"/>
  <c r="AQ328" i="14"/>
  <c r="AQ329" i="14"/>
  <c r="AQ330" i="14"/>
  <c r="AQ331" i="14"/>
  <c r="AQ332" i="14"/>
  <c r="AQ333" i="14"/>
  <c r="AQ334" i="14"/>
  <c r="AQ335" i="14"/>
  <c r="AQ336" i="14"/>
  <c r="AQ337" i="14"/>
  <c r="AQ338" i="14"/>
  <c r="AQ339" i="14"/>
  <c r="AQ340" i="14"/>
  <c r="AQ341" i="14"/>
  <c r="AQ342" i="14"/>
  <c r="AQ343" i="14"/>
  <c r="AQ344" i="14"/>
  <c r="AQ345" i="14"/>
  <c r="AQ346" i="14"/>
  <c r="AQ347" i="14"/>
  <c r="AQ348" i="14"/>
  <c r="AQ349" i="14"/>
  <c r="AQ350" i="14"/>
  <c r="AQ351" i="14"/>
  <c r="AM322" i="14"/>
  <c r="AM323" i="14"/>
  <c r="AM324" i="14"/>
  <c r="AM325" i="14"/>
  <c r="AM326" i="14"/>
  <c r="AM327" i="14"/>
  <c r="AM328" i="14"/>
  <c r="AM329" i="14"/>
  <c r="AM330" i="14"/>
  <c r="AM331" i="14"/>
  <c r="AM332" i="14"/>
  <c r="AM333" i="14"/>
  <c r="AM334" i="14"/>
  <c r="AM335" i="14"/>
  <c r="AM336" i="14"/>
  <c r="AM337" i="14"/>
  <c r="AM338" i="14"/>
  <c r="AM339" i="14"/>
  <c r="AM340" i="14"/>
  <c r="AM341" i="14"/>
  <c r="AM342" i="14"/>
  <c r="AM343" i="14"/>
  <c r="AM344" i="14"/>
  <c r="AM345" i="14"/>
  <c r="AM346" i="14"/>
  <c r="AM347" i="14"/>
  <c r="AM348" i="14"/>
  <c r="AM349" i="14"/>
  <c r="AM350" i="14"/>
  <c r="AM351" i="14"/>
  <c r="AK322" i="14"/>
  <c r="AK323" i="14"/>
  <c r="AK324" i="14"/>
  <c r="AK325" i="14"/>
  <c r="AK326" i="14"/>
  <c r="AK327" i="14"/>
  <c r="AK328" i="14"/>
  <c r="AK329" i="14"/>
  <c r="AK330" i="14"/>
  <c r="AK331" i="14"/>
  <c r="AK332" i="14"/>
  <c r="AK333" i="14"/>
  <c r="AK334" i="14"/>
  <c r="AK335" i="14"/>
  <c r="AK336" i="14"/>
  <c r="AK337" i="14"/>
  <c r="AK338" i="14"/>
  <c r="AK339" i="14"/>
  <c r="AK340" i="14"/>
  <c r="AK341" i="14"/>
  <c r="AK342" i="14"/>
  <c r="AK343" i="14"/>
  <c r="AK344" i="14"/>
  <c r="AK345" i="14"/>
  <c r="AK346" i="14"/>
  <c r="AK347" i="14"/>
  <c r="AK348" i="14"/>
  <c r="AK349" i="14"/>
  <c r="AK350" i="14"/>
  <c r="AK351" i="14"/>
  <c r="AE322" i="14"/>
  <c r="AE323" i="14"/>
  <c r="AE324" i="14"/>
  <c r="AE325" i="14"/>
  <c r="AE326" i="14"/>
  <c r="AE327" i="14"/>
  <c r="AE328" i="14"/>
  <c r="AE329" i="14"/>
  <c r="AE330" i="14"/>
  <c r="AE331" i="14"/>
  <c r="AE332" i="14"/>
  <c r="AE333" i="14"/>
  <c r="AE334" i="14"/>
  <c r="AE335" i="14"/>
  <c r="AE336" i="14"/>
  <c r="AE337" i="14"/>
  <c r="AE338" i="14"/>
  <c r="AE339" i="14"/>
  <c r="AE340" i="14"/>
  <c r="AE341" i="14"/>
  <c r="AE342" i="14"/>
  <c r="AE343" i="14"/>
  <c r="AE344" i="14"/>
  <c r="AE345" i="14"/>
  <c r="AE346" i="14"/>
  <c r="AE347" i="14"/>
  <c r="AE348" i="14"/>
  <c r="AE349" i="14"/>
  <c r="AE350" i="14"/>
  <c r="AE351" i="14"/>
  <c r="AA322" i="14"/>
  <c r="AA323" i="14"/>
  <c r="AA324" i="14"/>
  <c r="AA325" i="14"/>
  <c r="AA326" i="14"/>
  <c r="AA327" i="14"/>
  <c r="AA328" i="14"/>
  <c r="AA329" i="14"/>
  <c r="AA330" i="14"/>
  <c r="AA331" i="14"/>
  <c r="AA332" i="14"/>
  <c r="AA333" i="14"/>
  <c r="AA334" i="14"/>
  <c r="AA335" i="14"/>
  <c r="AA336" i="14"/>
  <c r="AA337" i="14"/>
  <c r="AA338" i="14"/>
  <c r="AA339" i="14"/>
  <c r="AA340" i="14"/>
  <c r="AA341" i="14"/>
  <c r="AA342" i="14"/>
  <c r="AA343" i="14"/>
  <c r="AA344" i="14"/>
  <c r="AA345" i="14"/>
  <c r="AA346" i="14"/>
  <c r="AA347" i="14"/>
  <c r="AA348" i="14"/>
  <c r="AA349" i="14"/>
  <c r="AA350" i="14"/>
  <c r="AA351" i="14"/>
  <c r="U322" i="14"/>
  <c r="U323" i="14"/>
  <c r="U324" i="14"/>
  <c r="U325" i="14"/>
  <c r="U326" i="14"/>
  <c r="U327" i="14"/>
  <c r="U328" i="14"/>
  <c r="U329" i="14"/>
  <c r="U330" i="14"/>
  <c r="U331" i="14"/>
  <c r="U332" i="14"/>
  <c r="U333" i="14"/>
  <c r="U334" i="14"/>
  <c r="U335" i="14"/>
  <c r="U336" i="14"/>
  <c r="U337" i="14"/>
  <c r="U338" i="14"/>
  <c r="U339" i="14"/>
  <c r="U340" i="14"/>
  <c r="U341" i="14"/>
  <c r="U342" i="14"/>
  <c r="U343" i="14"/>
  <c r="U344" i="14"/>
  <c r="U345" i="14"/>
  <c r="U346" i="14"/>
  <c r="U347" i="14"/>
  <c r="U348" i="14"/>
  <c r="U349" i="14"/>
  <c r="U350" i="14"/>
  <c r="U35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K322" i="14"/>
  <c r="O322" i="14" s="1"/>
  <c r="K323" i="14"/>
  <c r="O323" i="14" s="1"/>
  <c r="K324" i="14"/>
  <c r="O324" i="14" s="1"/>
  <c r="K325" i="14"/>
  <c r="O325" i="14" s="1"/>
  <c r="K326" i="14"/>
  <c r="O326" i="14" s="1"/>
  <c r="K327" i="14"/>
  <c r="O327" i="14" s="1"/>
  <c r="K328" i="14"/>
  <c r="O328" i="14" s="1"/>
  <c r="K329" i="14"/>
  <c r="O329" i="14" s="1"/>
  <c r="K330" i="14"/>
  <c r="O330" i="14" s="1"/>
  <c r="K331" i="14"/>
  <c r="O331" i="14" s="1"/>
  <c r="K332" i="14"/>
  <c r="O332" i="14" s="1"/>
  <c r="K333" i="14"/>
  <c r="O333" i="14" s="1"/>
  <c r="K334" i="14"/>
  <c r="O334" i="14" s="1"/>
  <c r="K335" i="14"/>
  <c r="O335" i="14" s="1"/>
  <c r="K336" i="14"/>
  <c r="O336" i="14" s="1"/>
  <c r="K337" i="14"/>
  <c r="O337" i="14" s="1"/>
  <c r="K338" i="14"/>
  <c r="O338" i="14" s="1"/>
  <c r="K339" i="14"/>
  <c r="O339" i="14" s="1"/>
  <c r="K340" i="14"/>
  <c r="O340" i="14" s="1"/>
  <c r="K341" i="14"/>
  <c r="O341" i="14" s="1"/>
  <c r="K342" i="14"/>
  <c r="O342" i="14" s="1"/>
  <c r="K343" i="14"/>
  <c r="O343" i="14" s="1"/>
  <c r="K344" i="14"/>
  <c r="O344" i="14" s="1"/>
  <c r="K345" i="14"/>
  <c r="O345" i="14" s="1"/>
  <c r="K346" i="14"/>
  <c r="O346" i="14" s="1"/>
  <c r="K347" i="14"/>
  <c r="O347" i="14" s="1"/>
  <c r="K348" i="14"/>
  <c r="O348" i="14" s="1"/>
  <c r="K349" i="14"/>
  <c r="O349" i="14" s="1"/>
  <c r="K350" i="14"/>
  <c r="O350" i="14" s="1"/>
  <c r="K351" i="14"/>
  <c r="O351" i="14" s="1"/>
  <c r="BE106" i="14"/>
  <c r="BE107" i="14"/>
  <c r="BE108" i="14"/>
  <c r="BE109" i="14"/>
  <c r="BE110" i="14"/>
  <c r="BE111" i="14"/>
  <c r="BE112" i="14"/>
  <c r="BE113" i="14"/>
  <c r="BE114" i="14"/>
  <c r="BE115" i="14"/>
  <c r="BE116" i="14"/>
  <c r="BE117" i="14"/>
  <c r="BE118" i="14"/>
  <c r="BE119" i="14"/>
  <c r="BE120" i="14"/>
  <c r="BE121" i="14"/>
  <c r="BE122" i="14"/>
  <c r="BE123" i="14"/>
  <c r="BE124" i="14"/>
  <c r="BE125" i="14"/>
  <c r="BE126" i="14"/>
  <c r="BE127" i="14"/>
  <c r="BE128" i="14"/>
  <c r="BE129" i="14"/>
  <c r="BE130" i="14"/>
  <c r="BE131" i="14"/>
  <c r="BE132" i="14"/>
  <c r="BE133" i="14"/>
  <c r="BE134" i="14"/>
  <c r="BE135" i="14"/>
  <c r="BC106" i="14"/>
  <c r="BC107" i="14"/>
  <c r="BC108" i="14"/>
  <c r="BC109" i="14"/>
  <c r="BC110" i="14"/>
  <c r="BC111" i="14"/>
  <c r="BC112" i="14"/>
  <c r="BC113" i="14"/>
  <c r="BC114" i="14"/>
  <c r="BC115" i="14"/>
  <c r="BC116" i="14"/>
  <c r="BC117" i="14"/>
  <c r="BC118" i="14"/>
  <c r="BC119" i="14"/>
  <c r="BC120" i="14"/>
  <c r="BC121" i="14"/>
  <c r="BC122" i="14"/>
  <c r="BC123" i="14"/>
  <c r="BC124" i="14"/>
  <c r="BC125" i="14"/>
  <c r="BC126" i="14"/>
  <c r="BC127" i="14"/>
  <c r="BC128" i="14"/>
  <c r="BC129" i="14"/>
  <c r="BC130" i="14"/>
  <c r="BC131" i="14"/>
  <c r="BC132" i="14"/>
  <c r="BC133" i="14"/>
  <c r="BC134" i="14"/>
  <c r="BC135" i="14"/>
  <c r="AW106" i="14"/>
  <c r="AW107" i="14"/>
  <c r="AW108" i="14"/>
  <c r="AW109" i="14"/>
  <c r="AW110" i="14"/>
  <c r="AW111" i="14"/>
  <c r="AW112" i="14"/>
  <c r="AW113" i="14"/>
  <c r="AW114" i="14"/>
  <c r="AW115" i="14"/>
  <c r="AW116" i="14"/>
  <c r="AW117" i="14"/>
  <c r="AW118" i="14"/>
  <c r="AW119" i="14"/>
  <c r="AW120" i="14"/>
  <c r="AW121" i="14"/>
  <c r="AW122" i="14"/>
  <c r="AW123" i="14"/>
  <c r="AW124" i="14"/>
  <c r="AW125" i="14"/>
  <c r="AW126" i="14"/>
  <c r="AW127" i="14"/>
  <c r="AW128" i="14"/>
  <c r="AW129" i="14"/>
  <c r="AW130" i="14"/>
  <c r="AW131" i="14"/>
  <c r="AW132" i="14"/>
  <c r="AW133" i="14"/>
  <c r="AW134" i="14"/>
  <c r="AW135" i="14"/>
  <c r="AS106" i="14"/>
  <c r="AS107" i="14"/>
  <c r="AS108" i="14"/>
  <c r="AS109" i="14"/>
  <c r="AS110" i="14"/>
  <c r="AS111" i="14"/>
  <c r="AS112" i="14"/>
  <c r="AS113" i="14"/>
  <c r="AS114" i="14"/>
  <c r="AS115" i="14"/>
  <c r="AS116" i="14"/>
  <c r="AS117" i="14"/>
  <c r="AS118" i="14"/>
  <c r="AS119" i="14"/>
  <c r="AS120" i="14"/>
  <c r="AS121" i="14"/>
  <c r="AS122" i="14"/>
  <c r="AS123" i="14"/>
  <c r="AS124" i="14"/>
  <c r="AS125" i="14"/>
  <c r="AS126" i="14"/>
  <c r="AS127" i="14"/>
  <c r="AS128" i="14"/>
  <c r="AS129" i="14"/>
  <c r="AS130" i="14"/>
  <c r="AS131" i="14"/>
  <c r="AS132" i="14"/>
  <c r="AS133" i="14"/>
  <c r="AS134" i="14"/>
  <c r="AS13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G106" i="14"/>
  <c r="AG107" i="14"/>
  <c r="AG108" i="14"/>
  <c r="AG109" i="14"/>
  <c r="AG110" i="14"/>
  <c r="AG111" i="14"/>
  <c r="AG112" i="14"/>
  <c r="AG113" i="14"/>
  <c r="AG114" i="14"/>
  <c r="AG115" i="14"/>
  <c r="AG116" i="14"/>
  <c r="AG117" i="14"/>
  <c r="AG118" i="14"/>
  <c r="AG119" i="14"/>
  <c r="AG120" i="14"/>
  <c r="AG121" i="14"/>
  <c r="AG122" i="14"/>
  <c r="AG123" i="14"/>
  <c r="AG124" i="14"/>
  <c r="AG125" i="14"/>
  <c r="AG126" i="14"/>
  <c r="AG127" i="14"/>
  <c r="AG128" i="14"/>
  <c r="AG129" i="14"/>
  <c r="AG130" i="14"/>
  <c r="AG131" i="14"/>
  <c r="AG132" i="14"/>
  <c r="AG133" i="14"/>
  <c r="AG134" i="14"/>
  <c r="AG135" i="14"/>
  <c r="AE106" i="14"/>
  <c r="AE107" i="14"/>
  <c r="AE108" i="14"/>
  <c r="AE109" i="14"/>
  <c r="AE110" i="14"/>
  <c r="AE111" i="14"/>
  <c r="AE112" i="14"/>
  <c r="AE113" i="14"/>
  <c r="AE114" i="14"/>
  <c r="AE115" i="14"/>
  <c r="AE116" i="14"/>
  <c r="AE117" i="14"/>
  <c r="AE118" i="14"/>
  <c r="AE119" i="14"/>
  <c r="AE120" i="14"/>
  <c r="AE121" i="14"/>
  <c r="AE122" i="14"/>
  <c r="AE123" i="14"/>
  <c r="AE124" i="14"/>
  <c r="AE125" i="14"/>
  <c r="AE126" i="14"/>
  <c r="AE127" i="14"/>
  <c r="AE128" i="14"/>
  <c r="AE129" i="14"/>
  <c r="AE130" i="14"/>
  <c r="AE131" i="14"/>
  <c r="AE132" i="14"/>
  <c r="AE133" i="14"/>
  <c r="AE134" i="14"/>
  <c r="AE13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S106" i="14"/>
  <c r="U106" i="14" s="1"/>
  <c r="S107" i="14"/>
  <c r="U107" i="14" s="1"/>
  <c r="S108" i="14"/>
  <c r="U108" i="14" s="1"/>
  <c r="S109" i="14"/>
  <c r="U109" i="14" s="1"/>
  <c r="S110" i="14"/>
  <c r="U110" i="14" s="1"/>
  <c r="S111" i="14"/>
  <c r="U111" i="14" s="1"/>
  <c r="S112" i="14"/>
  <c r="U112" i="14" s="1"/>
  <c r="S113" i="14"/>
  <c r="U113" i="14" s="1"/>
  <c r="S114" i="14"/>
  <c r="U114" i="14" s="1"/>
  <c r="S115" i="14"/>
  <c r="U115" i="14" s="1"/>
  <c r="S116" i="14"/>
  <c r="U116" i="14" s="1"/>
  <c r="S117" i="14"/>
  <c r="U117" i="14" s="1"/>
  <c r="S118" i="14"/>
  <c r="U118" i="14" s="1"/>
  <c r="S119" i="14"/>
  <c r="U119" i="14" s="1"/>
  <c r="S120" i="14"/>
  <c r="U120" i="14" s="1"/>
  <c r="S121" i="14"/>
  <c r="U121" i="14" s="1"/>
  <c r="S122" i="14"/>
  <c r="U122" i="14" s="1"/>
  <c r="S123" i="14"/>
  <c r="U123" i="14" s="1"/>
  <c r="S124" i="14"/>
  <c r="U124" i="14" s="1"/>
  <c r="S125" i="14"/>
  <c r="U125" i="14" s="1"/>
  <c r="S126" i="14"/>
  <c r="U126" i="14" s="1"/>
  <c r="S127" i="14"/>
  <c r="U127" i="14" s="1"/>
  <c r="S128" i="14"/>
  <c r="U128" i="14" s="1"/>
  <c r="S129" i="14"/>
  <c r="U129" i="14" s="1"/>
  <c r="S130" i="14"/>
  <c r="U130" i="14" s="1"/>
  <c r="S131" i="14"/>
  <c r="U131" i="14" s="1"/>
  <c r="S132" i="14"/>
  <c r="U132" i="14" s="1"/>
  <c r="S133" i="14"/>
  <c r="U133" i="14" s="1"/>
  <c r="S134" i="14"/>
  <c r="U134" i="14" s="1"/>
  <c r="S135" i="14"/>
  <c r="U135" i="14" s="1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D322" i="14"/>
  <c r="G322" i="14" s="1"/>
  <c r="D323" i="14"/>
  <c r="G323" i="14" s="1"/>
  <c r="D324" i="14"/>
  <c r="G324" i="14" s="1"/>
  <c r="D325" i="14"/>
  <c r="G325" i="14" s="1"/>
  <c r="D326" i="14"/>
  <c r="G326" i="14" s="1"/>
  <c r="D327" i="14"/>
  <c r="G327" i="14" s="1"/>
  <c r="D328" i="14"/>
  <c r="G328" i="14" s="1"/>
  <c r="D329" i="14"/>
  <c r="G329" i="14" s="1"/>
  <c r="D330" i="14"/>
  <c r="G330" i="14" s="1"/>
  <c r="D331" i="14"/>
  <c r="G331" i="14" s="1"/>
  <c r="D332" i="14"/>
  <c r="G332" i="14" s="1"/>
  <c r="D333" i="14"/>
  <c r="G333" i="14" s="1"/>
  <c r="D334" i="14"/>
  <c r="G334" i="14" s="1"/>
  <c r="D335" i="14"/>
  <c r="G335" i="14" s="1"/>
  <c r="D336" i="14"/>
  <c r="G336" i="14" s="1"/>
  <c r="D337" i="14"/>
  <c r="G337" i="14" s="1"/>
  <c r="D338" i="14"/>
  <c r="G338" i="14" s="1"/>
  <c r="D339" i="14"/>
  <c r="G339" i="14" s="1"/>
  <c r="D340" i="14"/>
  <c r="G340" i="14" s="1"/>
  <c r="D341" i="14"/>
  <c r="G341" i="14" s="1"/>
  <c r="D342" i="14"/>
  <c r="G342" i="14" s="1"/>
  <c r="D343" i="14"/>
  <c r="G343" i="14" s="1"/>
  <c r="D344" i="14"/>
  <c r="G344" i="14" s="1"/>
  <c r="D345" i="14"/>
  <c r="G345" i="14" s="1"/>
  <c r="D346" i="14"/>
  <c r="G346" i="14" s="1"/>
  <c r="D347" i="14"/>
  <c r="G347" i="14" s="1"/>
  <c r="D348" i="14"/>
  <c r="G348" i="14" s="1"/>
  <c r="D349" i="14"/>
  <c r="G349" i="14" s="1"/>
  <c r="D350" i="14"/>
  <c r="G350" i="14" s="1"/>
  <c r="D351" i="14"/>
  <c r="G351" i="14" s="1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I16" i="14" l="1"/>
  <c r="CO263" i="14"/>
  <c r="CO264" i="14"/>
  <c r="CO265" i="14"/>
  <c r="CO266" i="14"/>
  <c r="CO267" i="14"/>
  <c r="CO268" i="14"/>
  <c r="CO269" i="14"/>
  <c r="CO270" i="14"/>
  <c r="CO271" i="14"/>
  <c r="CO272" i="14"/>
  <c r="CO273" i="14"/>
  <c r="CO274" i="14"/>
  <c r="CO275" i="14"/>
  <c r="CO276" i="14"/>
  <c r="CO277" i="14"/>
  <c r="CO278" i="14"/>
  <c r="CO279" i="14"/>
  <c r="CO280" i="14"/>
  <c r="CO281" i="14"/>
  <c r="CO282" i="14"/>
  <c r="CO283" i="14"/>
  <c r="CO284" i="14"/>
  <c r="CO285" i="14"/>
  <c r="CO286" i="14"/>
  <c r="CO287" i="14"/>
  <c r="CO288" i="14"/>
  <c r="CO289" i="14"/>
  <c r="CO290" i="14"/>
  <c r="CO291" i="14"/>
  <c r="CO292" i="14"/>
  <c r="CO293" i="14"/>
  <c r="CO294" i="14"/>
  <c r="CO295" i="14"/>
  <c r="CO296" i="14"/>
  <c r="CO297" i="14"/>
  <c r="CO298" i="14"/>
  <c r="CO299" i="14"/>
  <c r="CO300" i="14"/>
  <c r="CO301" i="14"/>
  <c r="CO302" i="14"/>
  <c r="CO303" i="14"/>
  <c r="CO304" i="14"/>
  <c r="CO305" i="14"/>
  <c r="CO306" i="14"/>
  <c r="CO307" i="14"/>
  <c r="CO308" i="14"/>
  <c r="CO309" i="14"/>
  <c r="CO310" i="14"/>
  <c r="CO311" i="14"/>
  <c r="CO312" i="14"/>
  <c r="CO313" i="14"/>
  <c r="CO314" i="14"/>
  <c r="CO315" i="14"/>
  <c r="CO316" i="14"/>
  <c r="CO317" i="14"/>
  <c r="CO318" i="14"/>
  <c r="CO319" i="14"/>
  <c r="CO320" i="14"/>
  <c r="CO321" i="14"/>
  <c r="CJ263" i="14"/>
  <c r="CJ264" i="14"/>
  <c r="CJ265" i="14"/>
  <c r="CJ266" i="14"/>
  <c r="CJ267" i="14"/>
  <c r="CJ268" i="14"/>
  <c r="CJ269" i="14"/>
  <c r="CJ270" i="14"/>
  <c r="CJ271" i="14"/>
  <c r="CJ272" i="14"/>
  <c r="CJ273" i="14"/>
  <c r="CJ274" i="14"/>
  <c r="CJ275" i="14"/>
  <c r="CJ276" i="14"/>
  <c r="CJ277" i="14"/>
  <c r="CJ278" i="14"/>
  <c r="CJ279" i="14"/>
  <c r="CJ280" i="14"/>
  <c r="CJ281" i="14"/>
  <c r="CJ282" i="14"/>
  <c r="CJ283" i="14"/>
  <c r="CJ284" i="14"/>
  <c r="CJ285" i="14"/>
  <c r="CJ286" i="14"/>
  <c r="CJ287" i="14"/>
  <c r="CJ288" i="14"/>
  <c r="CJ289" i="14"/>
  <c r="CJ290" i="14"/>
  <c r="CJ291" i="14"/>
  <c r="CJ292" i="14"/>
  <c r="CJ293" i="14"/>
  <c r="CJ294" i="14"/>
  <c r="CJ295" i="14"/>
  <c r="CJ296" i="14"/>
  <c r="CJ297" i="14"/>
  <c r="CJ298" i="14"/>
  <c r="CJ299" i="14"/>
  <c r="CJ300" i="14"/>
  <c r="CJ301" i="14"/>
  <c r="CJ302" i="14"/>
  <c r="CJ303" i="14"/>
  <c r="CJ304" i="14"/>
  <c r="CJ305" i="14"/>
  <c r="CJ306" i="14"/>
  <c r="CJ307" i="14"/>
  <c r="CJ308" i="14"/>
  <c r="CJ309" i="14"/>
  <c r="CJ310" i="14"/>
  <c r="CJ311" i="14"/>
  <c r="CJ312" i="14"/>
  <c r="CJ313" i="14"/>
  <c r="CJ314" i="14"/>
  <c r="CJ315" i="14"/>
  <c r="CJ316" i="14"/>
  <c r="CJ317" i="14"/>
  <c r="CJ318" i="14"/>
  <c r="CJ319" i="14"/>
  <c r="CJ320" i="14"/>
  <c r="CJ321" i="14"/>
  <c r="CI263" i="14"/>
  <c r="CI264" i="14"/>
  <c r="CI265" i="14"/>
  <c r="CI266" i="14"/>
  <c r="CI267" i="14"/>
  <c r="CI268" i="14"/>
  <c r="CI269" i="14"/>
  <c r="CI270" i="14"/>
  <c r="CI271" i="14"/>
  <c r="CI272" i="14"/>
  <c r="CI273" i="14"/>
  <c r="CI274" i="14"/>
  <c r="CI275" i="14"/>
  <c r="CI276" i="14"/>
  <c r="CI277" i="14"/>
  <c r="CI278" i="14"/>
  <c r="CI279" i="14"/>
  <c r="CI280" i="14"/>
  <c r="CI281" i="14"/>
  <c r="CI282" i="14"/>
  <c r="CI283" i="14"/>
  <c r="CI284" i="14"/>
  <c r="CI285" i="14"/>
  <c r="CI286" i="14"/>
  <c r="CI287" i="14"/>
  <c r="CI288" i="14"/>
  <c r="CI289" i="14"/>
  <c r="CI290" i="14"/>
  <c r="CI291" i="14"/>
  <c r="CI292" i="14"/>
  <c r="CI293" i="14"/>
  <c r="CI294" i="14"/>
  <c r="CI295" i="14"/>
  <c r="CI296" i="14"/>
  <c r="CI297" i="14"/>
  <c r="CI298" i="14"/>
  <c r="CI299" i="14"/>
  <c r="CI300" i="14"/>
  <c r="CI301" i="14"/>
  <c r="CI302" i="14"/>
  <c r="CI303" i="14"/>
  <c r="CI304" i="14"/>
  <c r="CI305" i="14"/>
  <c r="CI306" i="14"/>
  <c r="CI307" i="14"/>
  <c r="CI308" i="14"/>
  <c r="CI309" i="14"/>
  <c r="CI310" i="14"/>
  <c r="CI311" i="14"/>
  <c r="CI312" i="14"/>
  <c r="CI313" i="14"/>
  <c r="CI314" i="14"/>
  <c r="CI315" i="14"/>
  <c r="CI316" i="14"/>
  <c r="CI317" i="14"/>
  <c r="CI318" i="14"/>
  <c r="CI319" i="14"/>
  <c r="CI320" i="14"/>
  <c r="CI321" i="14"/>
  <c r="CG263" i="14"/>
  <c r="CG264" i="14"/>
  <c r="CG265" i="14"/>
  <c r="CG266" i="14"/>
  <c r="CG267" i="14"/>
  <c r="CG268" i="14"/>
  <c r="CG269" i="14"/>
  <c r="CG270" i="14"/>
  <c r="CG271" i="14"/>
  <c r="CG272" i="14"/>
  <c r="CG273" i="14"/>
  <c r="CG274" i="14"/>
  <c r="CG275" i="14"/>
  <c r="CG276" i="14"/>
  <c r="CG277" i="14"/>
  <c r="CG278" i="14"/>
  <c r="CG279" i="14"/>
  <c r="CG280" i="14"/>
  <c r="CG281" i="14"/>
  <c r="CG282" i="14"/>
  <c r="CG283" i="14"/>
  <c r="CG284" i="14"/>
  <c r="CG285" i="14"/>
  <c r="CG286" i="14"/>
  <c r="CG287" i="14"/>
  <c r="CG288" i="14"/>
  <c r="CG289" i="14"/>
  <c r="CG290" i="14"/>
  <c r="CG291" i="14"/>
  <c r="CG292" i="14"/>
  <c r="CG293" i="14"/>
  <c r="CG294" i="14"/>
  <c r="CG295" i="14"/>
  <c r="CG296" i="14"/>
  <c r="CG297" i="14"/>
  <c r="CG298" i="14"/>
  <c r="CG299" i="14"/>
  <c r="CG300" i="14"/>
  <c r="CG301" i="14"/>
  <c r="CG302" i="14"/>
  <c r="CG303" i="14"/>
  <c r="CG304" i="14"/>
  <c r="CG305" i="14"/>
  <c r="CG306" i="14"/>
  <c r="CG307" i="14"/>
  <c r="CG308" i="14"/>
  <c r="CG309" i="14"/>
  <c r="CG310" i="14"/>
  <c r="CG311" i="14"/>
  <c r="CG312" i="14"/>
  <c r="CG313" i="14"/>
  <c r="CG314" i="14"/>
  <c r="CG315" i="14"/>
  <c r="CG316" i="14"/>
  <c r="CG317" i="14"/>
  <c r="CG318" i="14"/>
  <c r="CG319" i="14"/>
  <c r="CG320" i="14"/>
  <c r="CG321" i="14"/>
  <c r="CC263" i="14"/>
  <c r="CC264" i="14"/>
  <c r="CC265" i="14"/>
  <c r="CC266" i="14"/>
  <c r="CC267" i="14"/>
  <c r="CC268" i="14"/>
  <c r="CC269" i="14"/>
  <c r="CC270" i="14"/>
  <c r="CC271" i="14"/>
  <c r="CC272" i="14"/>
  <c r="CC273" i="14"/>
  <c r="CC274" i="14"/>
  <c r="CC275" i="14"/>
  <c r="CC276" i="14"/>
  <c r="CC277" i="14"/>
  <c r="CC278" i="14"/>
  <c r="CC279" i="14"/>
  <c r="CC280" i="14"/>
  <c r="CC281" i="14"/>
  <c r="CC282" i="14"/>
  <c r="CC283" i="14"/>
  <c r="CC284" i="14"/>
  <c r="CC285" i="14"/>
  <c r="CC286" i="14"/>
  <c r="CC287" i="14"/>
  <c r="CC288" i="14"/>
  <c r="CC289" i="14"/>
  <c r="CC290" i="14"/>
  <c r="CC291" i="14"/>
  <c r="CC292" i="14"/>
  <c r="CC293" i="14"/>
  <c r="CC294" i="14"/>
  <c r="CC295" i="14"/>
  <c r="CC296" i="14"/>
  <c r="CC297" i="14"/>
  <c r="CC298" i="14"/>
  <c r="CC299" i="14"/>
  <c r="CC300" i="14"/>
  <c r="CC301" i="14"/>
  <c r="CC302" i="14"/>
  <c r="CC303" i="14"/>
  <c r="CC304" i="14"/>
  <c r="CC305" i="14"/>
  <c r="CC306" i="14"/>
  <c r="CC307" i="14"/>
  <c r="CC308" i="14"/>
  <c r="CC309" i="14"/>
  <c r="CC310" i="14"/>
  <c r="CC311" i="14"/>
  <c r="CC312" i="14"/>
  <c r="CC313" i="14"/>
  <c r="CC314" i="14"/>
  <c r="CC315" i="14"/>
  <c r="CC316" i="14"/>
  <c r="CC317" i="14"/>
  <c r="CC318" i="14"/>
  <c r="CC319" i="14"/>
  <c r="CC320" i="14"/>
  <c r="CC321" i="14"/>
  <c r="CA263" i="14"/>
  <c r="CA264" i="14"/>
  <c r="CA265" i="14"/>
  <c r="CA266" i="14"/>
  <c r="CA267" i="14"/>
  <c r="CA268" i="14"/>
  <c r="CA269" i="14"/>
  <c r="CA270" i="14"/>
  <c r="CA271" i="14"/>
  <c r="CA272" i="14"/>
  <c r="CA273" i="14"/>
  <c r="CA274" i="14"/>
  <c r="CA275" i="14"/>
  <c r="CA276" i="14"/>
  <c r="CA277" i="14"/>
  <c r="CA278" i="14"/>
  <c r="CA279" i="14"/>
  <c r="CA280" i="14"/>
  <c r="CA281" i="14"/>
  <c r="CA282" i="14"/>
  <c r="CA283" i="14"/>
  <c r="CA284" i="14"/>
  <c r="CA285" i="14"/>
  <c r="CA286" i="14"/>
  <c r="CA287" i="14"/>
  <c r="CA288" i="14"/>
  <c r="CA289" i="14"/>
  <c r="CA290" i="14"/>
  <c r="CA291" i="14"/>
  <c r="CA292" i="14"/>
  <c r="CA293" i="14"/>
  <c r="CA294" i="14"/>
  <c r="CA295" i="14"/>
  <c r="CA296" i="14"/>
  <c r="CA297" i="14"/>
  <c r="CA298" i="14"/>
  <c r="CA299" i="14"/>
  <c r="CA300" i="14"/>
  <c r="CA301" i="14"/>
  <c r="CA302" i="14"/>
  <c r="CA303" i="14"/>
  <c r="CA304" i="14"/>
  <c r="CA305" i="14"/>
  <c r="CA306" i="14"/>
  <c r="CA307" i="14"/>
  <c r="CA308" i="14"/>
  <c r="CA309" i="14"/>
  <c r="CA310" i="14"/>
  <c r="CA311" i="14"/>
  <c r="CA312" i="14"/>
  <c r="CA313" i="14"/>
  <c r="CA314" i="14"/>
  <c r="CA315" i="14"/>
  <c r="CA316" i="14"/>
  <c r="CA317" i="14"/>
  <c r="CA318" i="14"/>
  <c r="CA319" i="14"/>
  <c r="CA320" i="14"/>
  <c r="CA321" i="14"/>
  <c r="BW263" i="14"/>
  <c r="BW264" i="14"/>
  <c r="BW265" i="14"/>
  <c r="BW266" i="14"/>
  <c r="BW267" i="14"/>
  <c r="BW268" i="14"/>
  <c r="BW269" i="14"/>
  <c r="BW270" i="14"/>
  <c r="BW271" i="14"/>
  <c r="BW272" i="14"/>
  <c r="BW273" i="14"/>
  <c r="BW274" i="14"/>
  <c r="BW275" i="14"/>
  <c r="BW276" i="14"/>
  <c r="BW277" i="14"/>
  <c r="BW278" i="14"/>
  <c r="BW279" i="14"/>
  <c r="BW280" i="14"/>
  <c r="BW281" i="14"/>
  <c r="BW282" i="14"/>
  <c r="BW283" i="14"/>
  <c r="BW284" i="14"/>
  <c r="BW285" i="14"/>
  <c r="BW286" i="14"/>
  <c r="BW287" i="14"/>
  <c r="BW288" i="14"/>
  <c r="BW289" i="14"/>
  <c r="BW290" i="14"/>
  <c r="BW291" i="14"/>
  <c r="BW292" i="14"/>
  <c r="BW293" i="14"/>
  <c r="BW294" i="14"/>
  <c r="BW295" i="14"/>
  <c r="BW296" i="14"/>
  <c r="BW297" i="14"/>
  <c r="BW298" i="14"/>
  <c r="BW299" i="14"/>
  <c r="BW300" i="14"/>
  <c r="BW301" i="14"/>
  <c r="BW302" i="14"/>
  <c r="BW303" i="14"/>
  <c r="BW304" i="14"/>
  <c r="BW305" i="14"/>
  <c r="BW306" i="14"/>
  <c r="BW307" i="14"/>
  <c r="BW308" i="14"/>
  <c r="BW309" i="14"/>
  <c r="BW310" i="14"/>
  <c r="BW311" i="14"/>
  <c r="BW312" i="14"/>
  <c r="BW313" i="14"/>
  <c r="BW314" i="14"/>
  <c r="BW315" i="14"/>
  <c r="BW316" i="14"/>
  <c r="BW317" i="14"/>
  <c r="BW318" i="14"/>
  <c r="BW319" i="14"/>
  <c r="BW320" i="14"/>
  <c r="BW321" i="14"/>
  <c r="BU263" i="14"/>
  <c r="BU264" i="14"/>
  <c r="BU265" i="14"/>
  <c r="BU266" i="14"/>
  <c r="BU267" i="14"/>
  <c r="BU268" i="14"/>
  <c r="BU269" i="14"/>
  <c r="BU270" i="14"/>
  <c r="BU271" i="14"/>
  <c r="BU272" i="14"/>
  <c r="BU273" i="14"/>
  <c r="BU274" i="14"/>
  <c r="BU275" i="14"/>
  <c r="BU276" i="14"/>
  <c r="BU277" i="14"/>
  <c r="BU278" i="14"/>
  <c r="BU279" i="14"/>
  <c r="BU280" i="14"/>
  <c r="BU281" i="14"/>
  <c r="BU282" i="14"/>
  <c r="BU283" i="14"/>
  <c r="BU284" i="14"/>
  <c r="BU285" i="14"/>
  <c r="BU286" i="14"/>
  <c r="BU287" i="14"/>
  <c r="BU288" i="14"/>
  <c r="BU289" i="14"/>
  <c r="BU290" i="14"/>
  <c r="BU291" i="14"/>
  <c r="BU292" i="14"/>
  <c r="BU293" i="14"/>
  <c r="BU294" i="14"/>
  <c r="BU295" i="14"/>
  <c r="BU296" i="14"/>
  <c r="BU297" i="14"/>
  <c r="BU298" i="14"/>
  <c r="BU299" i="14"/>
  <c r="BU300" i="14"/>
  <c r="BU301" i="14"/>
  <c r="BU302" i="14"/>
  <c r="BU303" i="14"/>
  <c r="BU304" i="14"/>
  <c r="BU305" i="14"/>
  <c r="BU306" i="14"/>
  <c r="BU307" i="14"/>
  <c r="BU308" i="14"/>
  <c r="BU309" i="14"/>
  <c r="BU310" i="14"/>
  <c r="BU311" i="14"/>
  <c r="BU312" i="14"/>
  <c r="BU313" i="14"/>
  <c r="BU314" i="14"/>
  <c r="BU315" i="14"/>
  <c r="BU316" i="14"/>
  <c r="BU317" i="14"/>
  <c r="BU318" i="14"/>
  <c r="BU319" i="14"/>
  <c r="BU320" i="14"/>
  <c r="BU321" i="14"/>
  <c r="BQ271" i="14"/>
  <c r="BQ272" i="14"/>
  <c r="BQ273" i="14"/>
  <c r="BQ274" i="14"/>
  <c r="BQ275" i="14"/>
  <c r="BQ276" i="14"/>
  <c r="BQ277" i="14"/>
  <c r="BQ278" i="14"/>
  <c r="BQ279" i="14"/>
  <c r="BQ280" i="14"/>
  <c r="BQ281" i="14"/>
  <c r="BQ282" i="14"/>
  <c r="BQ283" i="14"/>
  <c r="BQ284" i="14"/>
  <c r="BQ285" i="14"/>
  <c r="BQ286" i="14"/>
  <c r="BQ287" i="14"/>
  <c r="BQ288" i="14"/>
  <c r="BQ289" i="14"/>
  <c r="BQ290" i="14"/>
  <c r="BQ291" i="14"/>
  <c r="BQ292" i="14"/>
  <c r="BQ293" i="14"/>
  <c r="BQ294" i="14"/>
  <c r="BQ295" i="14"/>
  <c r="BQ296" i="14"/>
  <c r="BQ297" i="14"/>
  <c r="BQ298" i="14"/>
  <c r="BQ299" i="14"/>
  <c r="BQ300" i="14"/>
  <c r="BQ301" i="14"/>
  <c r="BQ302" i="14"/>
  <c r="BQ303" i="14"/>
  <c r="BQ304" i="14"/>
  <c r="BQ305" i="14"/>
  <c r="BQ306" i="14"/>
  <c r="BQ307" i="14"/>
  <c r="BQ308" i="14"/>
  <c r="BQ309" i="14"/>
  <c r="BQ310" i="14"/>
  <c r="BQ311" i="14"/>
  <c r="BQ312" i="14"/>
  <c r="BQ313" i="14"/>
  <c r="BQ314" i="14"/>
  <c r="BQ315" i="14"/>
  <c r="BQ316" i="14"/>
  <c r="BQ317" i="14"/>
  <c r="BQ318" i="14"/>
  <c r="BQ319" i="14"/>
  <c r="BQ320" i="14"/>
  <c r="BQ321" i="14"/>
  <c r="BQ263" i="14"/>
  <c r="BQ264" i="14"/>
  <c r="BQ265" i="14"/>
  <c r="BQ266" i="14"/>
  <c r="BQ267" i="14"/>
  <c r="BQ268" i="14"/>
  <c r="BQ269" i="14"/>
  <c r="BQ270" i="14"/>
  <c r="BO263" i="14"/>
  <c r="BO264" i="14"/>
  <c r="BO265" i="14"/>
  <c r="BO266" i="14"/>
  <c r="BO267" i="14"/>
  <c r="BO268" i="14"/>
  <c r="BO269" i="14"/>
  <c r="BO270" i="14"/>
  <c r="BO271" i="14"/>
  <c r="BO272" i="14"/>
  <c r="BO273" i="14"/>
  <c r="BO274" i="14"/>
  <c r="BO275" i="14"/>
  <c r="BO276" i="14"/>
  <c r="BO277" i="14"/>
  <c r="BO278" i="14"/>
  <c r="BO279" i="14"/>
  <c r="BO280" i="14"/>
  <c r="BO281" i="14"/>
  <c r="BO282" i="14"/>
  <c r="BO283" i="14"/>
  <c r="BO284" i="14"/>
  <c r="BO285" i="14"/>
  <c r="BO286" i="14"/>
  <c r="BO287" i="14"/>
  <c r="BO288" i="14"/>
  <c r="BO289" i="14"/>
  <c r="BO290" i="14"/>
  <c r="BO291" i="14"/>
  <c r="BO292" i="14"/>
  <c r="BO293" i="14"/>
  <c r="BO294" i="14"/>
  <c r="BO295" i="14"/>
  <c r="BO296" i="14"/>
  <c r="BO297" i="14"/>
  <c r="BO298" i="14"/>
  <c r="BO299" i="14"/>
  <c r="BO300" i="14"/>
  <c r="BO301" i="14"/>
  <c r="BO302" i="14"/>
  <c r="BO303" i="14"/>
  <c r="BO304" i="14"/>
  <c r="BO305" i="14"/>
  <c r="BO306" i="14"/>
  <c r="BO307" i="14"/>
  <c r="BO308" i="14"/>
  <c r="BO309" i="14"/>
  <c r="BO310" i="14"/>
  <c r="BO311" i="14"/>
  <c r="BO312" i="14"/>
  <c r="BO313" i="14"/>
  <c r="BO314" i="14"/>
  <c r="BO315" i="14"/>
  <c r="BO316" i="14"/>
  <c r="BO317" i="14"/>
  <c r="BO318" i="14"/>
  <c r="BO319" i="14"/>
  <c r="BO320" i="14"/>
  <c r="BO321" i="14"/>
  <c r="BK263" i="14"/>
  <c r="BK264" i="14"/>
  <c r="BK265" i="14"/>
  <c r="BK266" i="14"/>
  <c r="BK267" i="14"/>
  <c r="BK268" i="14"/>
  <c r="BK269" i="14"/>
  <c r="BK270" i="14"/>
  <c r="BK271" i="14"/>
  <c r="BK272" i="14"/>
  <c r="BK273" i="14"/>
  <c r="BK274" i="14"/>
  <c r="BK275" i="14"/>
  <c r="BK276" i="14"/>
  <c r="BK277" i="14"/>
  <c r="BK278" i="14"/>
  <c r="BK279" i="14"/>
  <c r="BK280" i="14"/>
  <c r="BK281" i="14"/>
  <c r="BK282" i="14"/>
  <c r="BK283" i="14"/>
  <c r="BK284" i="14"/>
  <c r="BK285" i="14"/>
  <c r="BK286" i="14"/>
  <c r="BK287" i="14"/>
  <c r="BK288" i="14"/>
  <c r="BK289" i="14"/>
  <c r="BK290" i="14"/>
  <c r="BK291" i="14"/>
  <c r="BK292" i="14"/>
  <c r="BK293" i="14"/>
  <c r="BK294" i="14"/>
  <c r="BK295" i="14"/>
  <c r="BK296" i="14"/>
  <c r="BK297" i="14"/>
  <c r="BK298" i="14"/>
  <c r="BK299" i="14"/>
  <c r="BK300" i="14"/>
  <c r="BK301" i="14"/>
  <c r="BK302" i="14"/>
  <c r="BK303" i="14"/>
  <c r="BK304" i="14"/>
  <c r="BK305" i="14"/>
  <c r="BK306" i="14"/>
  <c r="BK307" i="14"/>
  <c r="BK308" i="14"/>
  <c r="BK309" i="14"/>
  <c r="BK310" i="14"/>
  <c r="BK311" i="14"/>
  <c r="BK312" i="14"/>
  <c r="BK313" i="14"/>
  <c r="BK314" i="14"/>
  <c r="BK315" i="14"/>
  <c r="BK316" i="14"/>
  <c r="BK317" i="14"/>
  <c r="BK318" i="14"/>
  <c r="BK319" i="14"/>
  <c r="BK320" i="14"/>
  <c r="BK321" i="14"/>
  <c r="BI263" i="14"/>
  <c r="BI264" i="14"/>
  <c r="BI265" i="14"/>
  <c r="BI266" i="14"/>
  <c r="BI267" i="14"/>
  <c r="BI268" i="14"/>
  <c r="BI269" i="14"/>
  <c r="BI270" i="14"/>
  <c r="BI271" i="14"/>
  <c r="BI272" i="14"/>
  <c r="BI273" i="14"/>
  <c r="BI274" i="14"/>
  <c r="BI275" i="14"/>
  <c r="BI276" i="14"/>
  <c r="BI277" i="14"/>
  <c r="BI278" i="14"/>
  <c r="BI279" i="14"/>
  <c r="BI280" i="14"/>
  <c r="BI281" i="14"/>
  <c r="BI282" i="14"/>
  <c r="BI283" i="14"/>
  <c r="BI284" i="14"/>
  <c r="BI285" i="14"/>
  <c r="BI286" i="14"/>
  <c r="BI287" i="14"/>
  <c r="BI288" i="14"/>
  <c r="BI289" i="14"/>
  <c r="BI290" i="14"/>
  <c r="BI291" i="14"/>
  <c r="BI292" i="14"/>
  <c r="BI293" i="14"/>
  <c r="BI294" i="14"/>
  <c r="BI295" i="14"/>
  <c r="BI296" i="14"/>
  <c r="BI297" i="14"/>
  <c r="BI298" i="14"/>
  <c r="BI299" i="14"/>
  <c r="BI300" i="14"/>
  <c r="BI301" i="14"/>
  <c r="BI302" i="14"/>
  <c r="BI303" i="14"/>
  <c r="BI304" i="14"/>
  <c r="BI305" i="14"/>
  <c r="BI306" i="14"/>
  <c r="BI307" i="14"/>
  <c r="BI308" i="14"/>
  <c r="BI309" i="14"/>
  <c r="BI310" i="14"/>
  <c r="BI311" i="14"/>
  <c r="BI312" i="14"/>
  <c r="BI313" i="14"/>
  <c r="BI314" i="14"/>
  <c r="BI315" i="14"/>
  <c r="BI316" i="14"/>
  <c r="BI317" i="14"/>
  <c r="BI318" i="14"/>
  <c r="BI319" i="14"/>
  <c r="BI320" i="14"/>
  <c r="BI321" i="14"/>
  <c r="BE263" i="14"/>
  <c r="BE264" i="14"/>
  <c r="BE265" i="14"/>
  <c r="BE266" i="14"/>
  <c r="BE267" i="14"/>
  <c r="BE268" i="14"/>
  <c r="BE269" i="14"/>
  <c r="BE270" i="14"/>
  <c r="BE271" i="14"/>
  <c r="BE272" i="14"/>
  <c r="BE273" i="14"/>
  <c r="BE274" i="14"/>
  <c r="BE275" i="14"/>
  <c r="BE276" i="14"/>
  <c r="BE277" i="14"/>
  <c r="BE278" i="14"/>
  <c r="BE279" i="14"/>
  <c r="BE280" i="14"/>
  <c r="BE281" i="14"/>
  <c r="BE282" i="14"/>
  <c r="BE283" i="14"/>
  <c r="BE284" i="14"/>
  <c r="BE285" i="14"/>
  <c r="BE286" i="14"/>
  <c r="BE287" i="14"/>
  <c r="BE288" i="14"/>
  <c r="BE289" i="14"/>
  <c r="BE290" i="14"/>
  <c r="BE291" i="14"/>
  <c r="BE292" i="14"/>
  <c r="BE293" i="14"/>
  <c r="BE294" i="14"/>
  <c r="BE295" i="14"/>
  <c r="BE296" i="14"/>
  <c r="BE297" i="14"/>
  <c r="BE298" i="14"/>
  <c r="BE299" i="14"/>
  <c r="BE300" i="14"/>
  <c r="BE301" i="14"/>
  <c r="BE302" i="14"/>
  <c r="BE303" i="14"/>
  <c r="BE304" i="14"/>
  <c r="BE305" i="14"/>
  <c r="BE306" i="14"/>
  <c r="BE307" i="14"/>
  <c r="BE308" i="14"/>
  <c r="BE309" i="14"/>
  <c r="BE310" i="14"/>
  <c r="BE311" i="14"/>
  <c r="BE312" i="14"/>
  <c r="BE313" i="14"/>
  <c r="BE314" i="14"/>
  <c r="BE315" i="14"/>
  <c r="BE316" i="14"/>
  <c r="BE317" i="14"/>
  <c r="BE318" i="14"/>
  <c r="BE319" i="14"/>
  <c r="BE320" i="14"/>
  <c r="BE321" i="14"/>
  <c r="BC263" i="14"/>
  <c r="BC264" i="14"/>
  <c r="BC265" i="14"/>
  <c r="BC266" i="14"/>
  <c r="BC267" i="14"/>
  <c r="BC268" i="14"/>
  <c r="BC269" i="14"/>
  <c r="BC270" i="14"/>
  <c r="BC271" i="14"/>
  <c r="BC272" i="14"/>
  <c r="BC273" i="14"/>
  <c r="BC274" i="14"/>
  <c r="BC275" i="14"/>
  <c r="BC276" i="14"/>
  <c r="BC277" i="14"/>
  <c r="BC278" i="14"/>
  <c r="BC279" i="14"/>
  <c r="BC280" i="14"/>
  <c r="BC281" i="14"/>
  <c r="BC282" i="14"/>
  <c r="BC283" i="14"/>
  <c r="BC284" i="14"/>
  <c r="BC285" i="14"/>
  <c r="BC286" i="14"/>
  <c r="BC287" i="14"/>
  <c r="BC288" i="14"/>
  <c r="BC289" i="14"/>
  <c r="BC290" i="14"/>
  <c r="BC291" i="14"/>
  <c r="BC292" i="14"/>
  <c r="BC293" i="14"/>
  <c r="BC294" i="14"/>
  <c r="BC295" i="14"/>
  <c r="BC296" i="14"/>
  <c r="BC297" i="14"/>
  <c r="BC298" i="14"/>
  <c r="BC299" i="14"/>
  <c r="BC300" i="14"/>
  <c r="BC301" i="14"/>
  <c r="BC302" i="14"/>
  <c r="BC303" i="14"/>
  <c r="BC304" i="14"/>
  <c r="BC305" i="14"/>
  <c r="BC306" i="14"/>
  <c r="BC307" i="14"/>
  <c r="BC308" i="14"/>
  <c r="BC309" i="14"/>
  <c r="BC310" i="14"/>
  <c r="BC311" i="14"/>
  <c r="BC312" i="14"/>
  <c r="BC313" i="14"/>
  <c r="BC314" i="14"/>
  <c r="BC315" i="14"/>
  <c r="BC316" i="14"/>
  <c r="BC317" i="14"/>
  <c r="BC318" i="14"/>
  <c r="BC319" i="14"/>
  <c r="BC320" i="14"/>
  <c r="BC321" i="14"/>
  <c r="AY321" i="14"/>
  <c r="AY263" i="14"/>
  <c r="AY264" i="14"/>
  <c r="AY265" i="14"/>
  <c r="AY266" i="14"/>
  <c r="AY267" i="14"/>
  <c r="AY268" i="14"/>
  <c r="AY269" i="14"/>
  <c r="AY270" i="14"/>
  <c r="AY271" i="14"/>
  <c r="AY272" i="14"/>
  <c r="AY273" i="14"/>
  <c r="AY274" i="14"/>
  <c r="AY275" i="14"/>
  <c r="AY276" i="14"/>
  <c r="AY277" i="14"/>
  <c r="AY278" i="14"/>
  <c r="AY279" i="14"/>
  <c r="AY280" i="14"/>
  <c r="AY281" i="14"/>
  <c r="AY282" i="14"/>
  <c r="AY283" i="14"/>
  <c r="AY284" i="14"/>
  <c r="AY285" i="14"/>
  <c r="AY286" i="14"/>
  <c r="AY287" i="14"/>
  <c r="AY288" i="14"/>
  <c r="AY289" i="14"/>
  <c r="AY290" i="14"/>
  <c r="AY291" i="14"/>
  <c r="AY292" i="14"/>
  <c r="AY293" i="14"/>
  <c r="AY294" i="14"/>
  <c r="AY295" i="14"/>
  <c r="AY296" i="14"/>
  <c r="AY297" i="14"/>
  <c r="AY298" i="14"/>
  <c r="AY299" i="14"/>
  <c r="AY300" i="14"/>
  <c r="AY301" i="14"/>
  <c r="AY302" i="14"/>
  <c r="AY303" i="14"/>
  <c r="AY304" i="14"/>
  <c r="AY305" i="14"/>
  <c r="AY306" i="14"/>
  <c r="AY307" i="14"/>
  <c r="AY308" i="14"/>
  <c r="AY309" i="14"/>
  <c r="AY310" i="14"/>
  <c r="AY311" i="14"/>
  <c r="AY312" i="14"/>
  <c r="AY313" i="14"/>
  <c r="AY314" i="14"/>
  <c r="AY315" i="14"/>
  <c r="AY316" i="14"/>
  <c r="AY317" i="14"/>
  <c r="AY318" i="14"/>
  <c r="AY319" i="14"/>
  <c r="AY320" i="14"/>
  <c r="AQ263" i="14"/>
  <c r="AQ264" i="14"/>
  <c r="AQ265" i="14"/>
  <c r="AQ266" i="14"/>
  <c r="AQ267" i="14"/>
  <c r="AQ268" i="14"/>
  <c r="AQ269" i="14"/>
  <c r="AQ270" i="14"/>
  <c r="AQ271" i="14"/>
  <c r="AQ272" i="14"/>
  <c r="AQ273" i="14"/>
  <c r="AQ274" i="14"/>
  <c r="AQ275" i="14"/>
  <c r="AQ276" i="14"/>
  <c r="AQ277" i="14"/>
  <c r="AQ278" i="14"/>
  <c r="AQ279" i="14"/>
  <c r="AQ280" i="14"/>
  <c r="AQ281" i="14"/>
  <c r="AQ282" i="14"/>
  <c r="AQ283" i="14"/>
  <c r="AQ284" i="14"/>
  <c r="AQ285" i="14"/>
  <c r="AQ286" i="14"/>
  <c r="AQ287" i="14"/>
  <c r="AQ288" i="14"/>
  <c r="AQ289" i="14"/>
  <c r="AQ290" i="14"/>
  <c r="AQ291" i="14"/>
  <c r="AQ292" i="14"/>
  <c r="AQ293" i="14"/>
  <c r="AQ294" i="14"/>
  <c r="AQ295" i="14"/>
  <c r="AQ296" i="14"/>
  <c r="AQ297" i="14"/>
  <c r="AQ298" i="14"/>
  <c r="AQ299" i="14"/>
  <c r="AQ300" i="14"/>
  <c r="AQ301" i="14"/>
  <c r="AQ302" i="14"/>
  <c r="AQ303" i="14"/>
  <c r="AQ304" i="14"/>
  <c r="AQ305" i="14"/>
  <c r="AQ306" i="14"/>
  <c r="AQ307" i="14"/>
  <c r="AQ308" i="14"/>
  <c r="AQ309" i="14"/>
  <c r="AQ310" i="14"/>
  <c r="AQ311" i="14"/>
  <c r="AQ312" i="14"/>
  <c r="AQ313" i="14"/>
  <c r="AQ314" i="14"/>
  <c r="AQ315" i="14"/>
  <c r="AQ316" i="14"/>
  <c r="AQ317" i="14"/>
  <c r="AQ318" i="14"/>
  <c r="AQ319" i="14"/>
  <c r="AQ320" i="14"/>
  <c r="AQ321" i="14"/>
  <c r="AM263" i="14"/>
  <c r="AM264" i="14"/>
  <c r="AM265" i="14"/>
  <c r="AM266" i="14"/>
  <c r="AM267" i="14"/>
  <c r="AM268" i="14"/>
  <c r="AM269" i="14"/>
  <c r="AM270" i="14"/>
  <c r="AM271" i="14"/>
  <c r="AM272" i="14"/>
  <c r="AM273" i="14"/>
  <c r="AM274" i="14"/>
  <c r="AM275" i="14"/>
  <c r="AM276" i="14"/>
  <c r="AM277" i="14"/>
  <c r="AM278" i="14"/>
  <c r="AM279" i="14"/>
  <c r="AM280" i="14"/>
  <c r="AM281" i="14"/>
  <c r="AM282" i="14"/>
  <c r="AM283" i="14"/>
  <c r="AM284" i="14"/>
  <c r="AM285" i="14"/>
  <c r="AM286" i="14"/>
  <c r="AM287" i="14"/>
  <c r="AM288" i="14"/>
  <c r="AM289" i="14"/>
  <c r="AM290" i="14"/>
  <c r="AM291" i="14"/>
  <c r="AM292" i="14"/>
  <c r="AM293" i="14"/>
  <c r="AM294" i="14"/>
  <c r="AM295" i="14"/>
  <c r="AM296" i="14"/>
  <c r="AM297" i="14"/>
  <c r="AM298" i="14"/>
  <c r="AM299" i="14"/>
  <c r="AM300" i="14"/>
  <c r="AM301" i="14"/>
  <c r="AM302" i="14"/>
  <c r="AM303" i="14"/>
  <c r="AM304" i="14"/>
  <c r="AM305" i="14"/>
  <c r="AM306" i="14"/>
  <c r="AM307" i="14"/>
  <c r="AM308" i="14"/>
  <c r="AM309" i="14"/>
  <c r="AM310" i="14"/>
  <c r="AM311" i="14"/>
  <c r="AM312" i="14"/>
  <c r="AM313" i="14"/>
  <c r="AM314" i="14"/>
  <c r="AM315" i="14"/>
  <c r="AM316" i="14"/>
  <c r="AM317" i="14"/>
  <c r="AM318" i="14"/>
  <c r="AM319" i="14"/>
  <c r="AM320" i="14"/>
  <c r="AM321" i="14"/>
  <c r="AK263" i="14"/>
  <c r="AK264" i="14"/>
  <c r="AK265" i="14"/>
  <c r="AK266" i="14"/>
  <c r="AK267" i="14"/>
  <c r="AK268" i="14"/>
  <c r="AK269" i="14"/>
  <c r="AK270" i="14"/>
  <c r="AK271" i="14"/>
  <c r="AK272" i="14"/>
  <c r="AK273" i="14"/>
  <c r="AK274" i="14"/>
  <c r="AK275" i="14"/>
  <c r="AK276" i="14"/>
  <c r="AK277" i="14"/>
  <c r="AK278" i="14"/>
  <c r="AK279" i="14"/>
  <c r="AK280" i="14"/>
  <c r="AK281" i="14"/>
  <c r="AK282" i="14"/>
  <c r="AK283" i="14"/>
  <c r="AK284" i="14"/>
  <c r="AK285" i="14"/>
  <c r="AK286" i="14"/>
  <c r="AK287" i="14"/>
  <c r="AK288" i="14"/>
  <c r="AK289" i="14"/>
  <c r="AK290" i="14"/>
  <c r="AK291" i="14"/>
  <c r="AK292" i="14"/>
  <c r="AK293" i="14"/>
  <c r="AK294" i="14"/>
  <c r="AK295" i="14"/>
  <c r="AK296" i="14"/>
  <c r="AK297" i="14"/>
  <c r="AK298" i="14"/>
  <c r="AK299" i="14"/>
  <c r="AK300" i="14"/>
  <c r="AK301" i="14"/>
  <c r="AK302" i="14"/>
  <c r="AK303" i="14"/>
  <c r="AK304" i="14"/>
  <c r="AK305" i="14"/>
  <c r="AK306" i="14"/>
  <c r="AK307" i="14"/>
  <c r="AK308" i="14"/>
  <c r="AK309" i="14"/>
  <c r="AK310" i="14"/>
  <c r="AK311" i="14"/>
  <c r="AK312" i="14"/>
  <c r="AK313" i="14"/>
  <c r="AK314" i="14"/>
  <c r="AK315" i="14"/>
  <c r="AK316" i="14"/>
  <c r="AK317" i="14"/>
  <c r="AK318" i="14"/>
  <c r="AK319" i="14"/>
  <c r="AK320" i="14"/>
  <c r="AK321" i="14"/>
  <c r="AG263" i="14"/>
  <c r="AG264" i="14"/>
  <c r="AG265" i="14"/>
  <c r="AG266" i="14"/>
  <c r="AG267" i="14"/>
  <c r="AG268" i="14"/>
  <c r="AG269" i="14"/>
  <c r="AG270" i="14"/>
  <c r="AG271" i="14"/>
  <c r="AG272" i="14"/>
  <c r="AG273" i="14"/>
  <c r="AG274" i="14"/>
  <c r="AG275" i="14"/>
  <c r="AG276" i="14"/>
  <c r="AG277" i="14"/>
  <c r="AG278" i="14"/>
  <c r="AG279" i="14"/>
  <c r="AG280" i="14"/>
  <c r="AG281" i="14"/>
  <c r="AG282" i="14"/>
  <c r="AG283" i="14"/>
  <c r="AG284" i="14"/>
  <c r="AG285" i="14"/>
  <c r="AG286" i="14"/>
  <c r="AG287" i="14"/>
  <c r="AG288" i="14"/>
  <c r="AG289" i="14"/>
  <c r="AG290" i="14"/>
  <c r="AG291" i="14"/>
  <c r="AG292" i="14"/>
  <c r="AG293" i="14"/>
  <c r="AG294" i="14"/>
  <c r="AG295" i="14"/>
  <c r="AG296" i="14"/>
  <c r="AG297" i="14"/>
  <c r="AG298" i="14"/>
  <c r="AG299" i="14"/>
  <c r="AG300" i="14"/>
  <c r="AG301" i="14"/>
  <c r="AG302" i="14"/>
  <c r="AG303" i="14"/>
  <c r="AG304" i="14"/>
  <c r="AG305" i="14"/>
  <c r="AG306" i="14"/>
  <c r="AG307" i="14"/>
  <c r="AG308" i="14"/>
  <c r="AG309" i="14"/>
  <c r="AG310" i="14"/>
  <c r="AG311" i="14"/>
  <c r="AG312" i="14"/>
  <c r="AG313" i="14"/>
  <c r="AG314" i="14"/>
  <c r="AG315" i="14"/>
  <c r="AG316" i="14"/>
  <c r="AG317" i="14"/>
  <c r="AG318" i="14"/>
  <c r="AG319" i="14"/>
  <c r="AG320" i="14"/>
  <c r="AG321" i="14"/>
  <c r="AE263" i="14"/>
  <c r="AE264" i="14"/>
  <c r="AE265" i="14"/>
  <c r="AE266" i="14"/>
  <c r="AE267" i="14"/>
  <c r="AE268" i="14"/>
  <c r="AE269" i="14"/>
  <c r="AE270" i="14"/>
  <c r="AE271" i="14"/>
  <c r="AE272" i="14"/>
  <c r="AE273" i="14"/>
  <c r="AE274" i="14"/>
  <c r="AE275" i="14"/>
  <c r="AE276" i="14"/>
  <c r="AE277" i="14"/>
  <c r="AE278" i="14"/>
  <c r="AE279" i="14"/>
  <c r="AE280" i="14"/>
  <c r="AE281" i="14"/>
  <c r="AE282" i="14"/>
  <c r="AE283" i="14"/>
  <c r="AE284" i="14"/>
  <c r="AE285" i="14"/>
  <c r="AE286" i="14"/>
  <c r="AE287" i="14"/>
  <c r="AE288" i="14"/>
  <c r="AE289" i="14"/>
  <c r="AE290" i="14"/>
  <c r="AE291" i="14"/>
  <c r="AE292" i="14"/>
  <c r="AE293" i="14"/>
  <c r="AE294" i="14"/>
  <c r="AE295" i="14"/>
  <c r="AE296" i="14"/>
  <c r="AE297" i="14"/>
  <c r="AE298" i="14"/>
  <c r="AE299" i="14"/>
  <c r="AE300" i="14"/>
  <c r="AE301" i="14"/>
  <c r="AE302" i="14"/>
  <c r="AE303" i="14"/>
  <c r="AE304" i="14"/>
  <c r="AE305" i="14"/>
  <c r="AE306" i="14"/>
  <c r="AE307" i="14"/>
  <c r="AE308" i="14"/>
  <c r="AE309" i="14"/>
  <c r="AE310" i="14"/>
  <c r="AE311" i="14"/>
  <c r="AE312" i="14"/>
  <c r="AE313" i="14"/>
  <c r="AE314" i="14"/>
  <c r="AE315" i="14"/>
  <c r="AE316" i="14"/>
  <c r="AE317" i="14"/>
  <c r="AE318" i="14"/>
  <c r="AE319" i="14"/>
  <c r="AE320" i="14"/>
  <c r="AE321" i="14"/>
  <c r="AA263" i="14"/>
  <c r="AA264" i="14"/>
  <c r="AA265" i="14"/>
  <c r="AA266" i="14"/>
  <c r="AA267" i="14"/>
  <c r="AA268" i="14"/>
  <c r="AA269" i="14"/>
  <c r="AA270" i="14"/>
  <c r="AA271" i="14"/>
  <c r="AA272" i="14"/>
  <c r="AA273" i="14"/>
  <c r="AA274" i="14"/>
  <c r="AA275" i="14"/>
  <c r="AA276" i="14"/>
  <c r="AA277" i="14"/>
  <c r="AA278" i="14"/>
  <c r="AA279" i="14"/>
  <c r="AA280" i="14"/>
  <c r="AA281" i="14"/>
  <c r="AA282" i="14"/>
  <c r="AA283" i="14"/>
  <c r="AA284" i="14"/>
  <c r="AA285" i="14"/>
  <c r="AA286" i="14"/>
  <c r="AA287" i="14"/>
  <c r="AA288" i="14"/>
  <c r="AA289" i="14"/>
  <c r="AA290" i="14"/>
  <c r="AA291" i="14"/>
  <c r="AA292" i="14"/>
  <c r="AA293" i="14"/>
  <c r="AA294" i="14"/>
  <c r="AA295" i="14"/>
  <c r="AA296" i="14"/>
  <c r="AA297" i="14"/>
  <c r="AA298" i="14"/>
  <c r="AA299" i="14"/>
  <c r="AA300" i="14"/>
  <c r="AA301" i="14"/>
  <c r="AA302" i="14"/>
  <c r="AA303" i="14"/>
  <c r="AA304" i="14"/>
  <c r="AA305" i="14"/>
  <c r="AA306" i="14"/>
  <c r="AA307" i="14"/>
  <c r="AA308" i="14"/>
  <c r="AA309" i="14"/>
  <c r="AA310" i="14"/>
  <c r="AA311" i="14"/>
  <c r="AA312" i="14"/>
  <c r="AA313" i="14"/>
  <c r="AA314" i="14"/>
  <c r="AA315" i="14"/>
  <c r="AA316" i="14"/>
  <c r="AA317" i="14"/>
  <c r="AA318" i="14"/>
  <c r="AA319" i="14"/>
  <c r="AA320" i="14"/>
  <c r="AA321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U263" i="14"/>
  <c r="U264" i="14"/>
  <c r="U265" i="14"/>
  <c r="U266" i="14"/>
  <c r="U267" i="14"/>
  <c r="U268" i="14"/>
  <c r="U269" i="14"/>
  <c r="U270" i="14"/>
  <c r="U271" i="14"/>
  <c r="U272" i="14"/>
  <c r="U273" i="14"/>
  <c r="U274" i="14"/>
  <c r="U275" i="14"/>
  <c r="U276" i="14"/>
  <c r="U277" i="14"/>
  <c r="U278" i="14"/>
  <c r="U279" i="14"/>
  <c r="U280" i="14"/>
  <c r="U281" i="14"/>
  <c r="U282" i="14"/>
  <c r="U283" i="14"/>
  <c r="U284" i="14"/>
  <c r="U285" i="14"/>
  <c r="U286" i="14"/>
  <c r="U287" i="14"/>
  <c r="U288" i="14"/>
  <c r="U289" i="14"/>
  <c r="U290" i="14"/>
  <c r="U291" i="14"/>
  <c r="U292" i="14"/>
  <c r="U293" i="14"/>
  <c r="U294" i="14"/>
  <c r="U295" i="14"/>
  <c r="U296" i="14"/>
  <c r="U297" i="14"/>
  <c r="U298" i="14"/>
  <c r="U299" i="14"/>
  <c r="U300" i="14"/>
  <c r="U301" i="14"/>
  <c r="U302" i="14"/>
  <c r="U303" i="14"/>
  <c r="U304" i="14"/>
  <c r="U305" i="14"/>
  <c r="U306" i="14"/>
  <c r="U307" i="14"/>
  <c r="U308" i="14"/>
  <c r="U309" i="14"/>
  <c r="U310" i="14"/>
  <c r="U311" i="14"/>
  <c r="U312" i="14"/>
  <c r="U313" i="14"/>
  <c r="U314" i="14"/>
  <c r="U315" i="14"/>
  <c r="U316" i="14"/>
  <c r="U317" i="14"/>
  <c r="U318" i="14"/>
  <c r="U319" i="14"/>
  <c r="U320" i="14"/>
  <c r="U321" i="14"/>
  <c r="K263" i="14"/>
  <c r="O263" i="14" s="1"/>
  <c r="K264" i="14"/>
  <c r="O264" i="14" s="1"/>
  <c r="K265" i="14"/>
  <c r="O265" i="14" s="1"/>
  <c r="K266" i="14"/>
  <c r="O266" i="14" s="1"/>
  <c r="K267" i="14"/>
  <c r="O267" i="14" s="1"/>
  <c r="K268" i="14"/>
  <c r="O268" i="14" s="1"/>
  <c r="K269" i="14"/>
  <c r="O269" i="14" s="1"/>
  <c r="K270" i="14"/>
  <c r="O270" i="14" s="1"/>
  <c r="K271" i="14"/>
  <c r="O271" i="14" s="1"/>
  <c r="K272" i="14"/>
  <c r="O272" i="14" s="1"/>
  <c r="K273" i="14"/>
  <c r="O273" i="14" s="1"/>
  <c r="K274" i="14"/>
  <c r="O274" i="14" s="1"/>
  <c r="K275" i="14"/>
  <c r="O275" i="14" s="1"/>
  <c r="K276" i="14"/>
  <c r="O276" i="14" s="1"/>
  <c r="K277" i="14"/>
  <c r="O277" i="14" s="1"/>
  <c r="K278" i="14"/>
  <c r="O278" i="14" s="1"/>
  <c r="K279" i="14"/>
  <c r="O279" i="14" s="1"/>
  <c r="K280" i="14"/>
  <c r="O280" i="14" s="1"/>
  <c r="K281" i="14"/>
  <c r="O281" i="14" s="1"/>
  <c r="K282" i="14"/>
  <c r="O282" i="14" s="1"/>
  <c r="K283" i="14"/>
  <c r="O283" i="14" s="1"/>
  <c r="K284" i="14"/>
  <c r="O284" i="14" s="1"/>
  <c r="K285" i="14"/>
  <c r="O285" i="14" s="1"/>
  <c r="K286" i="14"/>
  <c r="O286" i="14" s="1"/>
  <c r="K287" i="14"/>
  <c r="O287" i="14" s="1"/>
  <c r="K288" i="14"/>
  <c r="O288" i="14" s="1"/>
  <c r="K289" i="14"/>
  <c r="O289" i="14" s="1"/>
  <c r="K290" i="14"/>
  <c r="O290" i="14" s="1"/>
  <c r="K291" i="14"/>
  <c r="O291" i="14" s="1"/>
  <c r="K292" i="14"/>
  <c r="O292" i="14" s="1"/>
  <c r="K293" i="14"/>
  <c r="O293" i="14" s="1"/>
  <c r="K294" i="14"/>
  <c r="O294" i="14" s="1"/>
  <c r="K295" i="14"/>
  <c r="O295" i="14" s="1"/>
  <c r="K296" i="14"/>
  <c r="O296" i="14" s="1"/>
  <c r="K297" i="14"/>
  <c r="O297" i="14" s="1"/>
  <c r="K298" i="14"/>
  <c r="O298" i="14" s="1"/>
  <c r="K299" i="14"/>
  <c r="O299" i="14" s="1"/>
  <c r="K300" i="14"/>
  <c r="O300" i="14" s="1"/>
  <c r="K301" i="14"/>
  <c r="O301" i="14" s="1"/>
  <c r="K302" i="14"/>
  <c r="O302" i="14" s="1"/>
  <c r="K303" i="14"/>
  <c r="O303" i="14" s="1"/>
  <c r="K304" i="14"/>
  <c r="O304" i="14" s="1"/>
  <c r="K305" i="14"/>
  <c r="O305" i="14" s="1"/>
  <c r="K306" i="14"/>
  <c r="O306" i="14" s="1"/>
  <c r="K307" i="14"/>
  <c r="O307" i="14" s="1"/>
  <c r="K308" i="14"/>
  <c r="O308" i="14" s="1"/>
  <c r="K309" i="14"/>
  <c r="O309" i="14" s="1"/>
  <c r="K310" i="14"/>
  <c r="O310" i="14" s="1"/>
  <c r="K311" i="14"/>
  <c r="O311" i="14" s="1"/>
  <c r="K312" i="14"/>
  <c r="O312" i="14" s="1"/>
  <c r="K313" i="14"/>
  <c r="O313" i="14" s="1"/>
  <c r="K314" i="14"/>
  <c r="O314" i="14" s="1"/>
  <c r="K315" i="14"/>
  <c r="O315" i="14" s="1"/>
  <c r="K316" i="14"/>
  <c r="O316" i="14" s="1"/>
  <c r="K317" i="14"/>
  <c r="O317" i="14" s="1"/>
  <c r="K318" i="14"/>
  <c r="O318" i="14" s="1"/>
  <c r="K319" i="14"/>
  <c r="O319" i="14" s="1"/>
  <c r="K320" i="14"/>
  <c r="O320" i="14" s="1"/>
  <c r="K321" i="14"/>
  <c r="O321" i="14" s="1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D263" i="14"/>
  <c r="G263" i="14" s="1"/>
  <c r="D264" i="14"/>
  <c r="G264" i="14" s="1"/>
  <c r="D265" i="14"/>
  <c r="G265" i="14" s="1"/>
  <c r="D266" i="14"/>
  <c r="G266" i="14" s="1"/>
  <c r="D267" i="14"/>
  <c r="G267" i="14" s="1"/>
  <c r="D268" i="14"/>
  <c r="G268" i="14" s="1"/>
  <c r="D269" i="14"/>
  <c r="G269" i="14" s="1"/>
  <c r="D270" i="14"/>
  <c r="G270" i="14" s="1"/>
  <c r="D271" i="14"/>
  <c r="G271" i="14" s="1"/>
  <c r="D272" i="14"/>
  <c r="G272" i="14" s="1"/>
  <c r="D273" i="14"/>
  <c r="G273" i="14" s="1"/>
  <c r="D274" i="14"/>
  <c r="G274" i="14" s="1"/>
  <c r="D275" i="14"/>
  <c r="G275" i="14" s="1"/>
  <c r="D276" i="14"/>
  <c r="G276" i="14" s="1"/>
  <c r="D277" i="14"/>
  <c r="G277" i="14" s="1"/>
  <c r="D278" i="14"/>
  <c r="G278" i="14" s="1"/>
  <c r="D279" i="14"/>
  <c r="G279" i="14" s="1"/>
  <c r="D280" i="14"/>
  <c r="G280" i="14" s="1"/>
  <c r="D281" i="14"/>
  <c r="G281" i="14" s="1"/>
  <c r="D282" i="14"/>
  <c r="G282" i="14" s="1"/>
  <c r="D283" i="14"/>
  <c r="G283" i="14" s="1"/>
  <c r="D284" i="14"/>
  <c r="G284" i="14" s="1"/>
  <c r="D285" i="14"/>
  <c r="G285" i="14" s="1"/>
  <c r="D286" i="14"/>
  <c r="G286" i="14" s="1"/>
  <c r="D287" i="14"/>
  <c r="G287" i="14" s="1"/>
  <c r="D288" i="14"/>
  <c r="G288" i="14" s="1"/>
  <c r="D289" i="14"/>
  <c r="G289" i="14" s="1"/>
  <c r="D290" i="14"/>
  <c r="G290" i="14" s="1"/>
  <c r="D291" i="14"/>
  <c r="G291" i="14" s="1"/>
  <c r="D292" i="14"/>
  <c r="G292" i="14" s="1"/>
  <c r="D293" i="14"/>
  <c r="G293" i="14" s="1"/>
  <c r="D294" i="14"/>
  <c r="G294" i="14" s="1"/>
  <c r="D295" i="14"/>
  <c r="G295" i="14" s="1"/>
  <c r="D296" i="14"/>
  <c r="G296" i="14" s="1"/>
  <c r="D297" i="14"/>
  <c r="G297" i="14" s="1"/>
  <c r="D298" i="14"/>
  <c r="G298" i="14" s="1"/>
  <c r="D299" i="14"/>
  <c r="G299" i="14" s="1"/>
  <c r="D300" i="14"/>
  <c r="G300" i="14" s="1"/>
  <c r="D301" i="14"/>
  <c r="G301" i="14" s="1"/>
  <c r="D302" i="14"/>
  <c r="G302" i="14" s="1"/>
  <c r="D303" i="14"/>
  <c r="G303" i="14" s="1"/>
  <c r="D304" i="14"/>
  <c r="G304" i="14" s="1"/>
  <c r="D305" i="14"/>
  <c r="G305" i="14" s="1"/>
  <c r="D306" i="14"/>
  <c r="G306" i="14" s="1"/>
  <c r="D307" i="14"/>
  <c r="G307" i="14" s="1"/>
  <c r="D308" i="14"/>
  <c r="G308" i="14" s="1"/>
  <c r="D309" i="14"/>
  <c r="G309" i="14" s="1"/>
  <c r="D310" i="14"/>
  <c r="G310" i="14" s="1"/>
  <c r="D311" i="14"/>
  <c r="G311" i="14" s="1"/>
  <c r="D312" i="14"/>
  <c r="G312" i="14" s="1"/>
  <c r="D313" i="14"/>
  <c r="G313" i="14" s="1"/>
  <c r="D314" i="14"/>
  <c r="G314" i="14" s="1"/>
  <c r="D315" i="14"/>
  <c r="G315" i="14" s="1"/>
  <c r="D316" i="14"/>
  <c r="G316" i="14" s="1"/>
  <c r="D317" i="14"/>
  <c r="G317" i="14" s="1"/>
  <c r="D318" i="14"/>
  <c r="G318" i="14" s="1"/>
  <c r="D319" i="14"/>
  <c r="G319" i="14" s="1"/>
  <c r="D320" i="14"/>
  <c r="G320" i="14" s="1"/>
  <c r="D321" i="14"/>
  <c r="G321" i="14" s="1"/>
  <c r="BH47" i="14"/>
  <c r="BK47" i="14" s="1"/>
  <c r="BH48" i="14"/>
  <c r="BK48" i="14" s="1"/>
  <c r="BH49" i="14"/>
  <c r="BK49" i="14" s="1"/>
  <c r="BH50" i="14"/>
  <c r="BK50" i="14" s="1"/>
  <c r="BH51" i="14"/>
  <c r="BK51" i="14" s="1"/>
  <c r="BH52" i="14"/>
  <c r="BH53" i="14"/>
  <c r="BK53" i="14" s="1"/>
  <c r="BH54" i="14"/>
  <c r="BH55" i="14"/>
  <c r="BK55" i="14" s="1"/>
  <c r="BH56" i="14"/>
  <c r="BK56" i="14" s="1"/>
  <c r="BH57" i="14"/>
  <c r="BK57" i="14" s="1"/>
  <c r="BH58" i="14"/>
  <c r="BK58" i="14" s="1"/>
  <c r="BH59" i="14"/>
  <c r="BK59" i="14" s="1"/>
  <c r="BH60" i="14"/>
  <c r="BH61" i="14"/>
  <c r="BK61" i="14" s="1"/>
  <c r="BH62" i="14"/>
  <c r="BH63" i="14"/>
  <c r="BK63" i="14" s="1"/>
  <c r="BH64" i="14"/>
  <c r="BK64" i="14" s="1"/>
  <c r="BH65" i="14"/>
  <c r="BK65" i="14" s="1"/>
  <c r="BH66" i="14"/>
  <c r="BK66" i="14" s="1"/>
  <c r="BH67" i="14"/>
  <c r="BK67" i="14" s="1"/>
  <c r="BH68" i="14"/>
  <c r="BH69" i="14"/>
  <c r="BK69" i="14" s="1"/>
  <c r="BH70" i="14"/>
  <c r="BH71" i="14"/>
  <c r="BK71" i="14" s="1"/>
  <c r="BH72" i="14"/>
  <c r="BK72" i="14" s="1"/>
  <c r="BH73" i="14"/>
  <c r="BK73" i="14" s="1"/>
  <c r="BH74" i="14"/>
  <c r="BK74" i="14" s="1"/>
  <c r="BH75" i="14"/>
  <c r="BH76" i="14"/>
  <c r="BH77" i="14"/>
  <c r="BK77" i="14" s="1"/>
  <c r="BH78" i="14"/>
  <c r="BH79" i="14"/>
  <c r="BK79" i="14" s="1"/>
  <c r="BH80" i="14"/>
  <c r="BK80" i="14" s="1"/>
  <c r="BH81" i="14"/>
  <c r="BK81" i="14" s="1"/>
  <c r="BH82" i="14"/>
  <c r="BK82" i="14" s="1"/>
  <c r="BH83" i="14"/>
  <c r="BH84" i="14"/>
  <c r="BH85" i="14"/>
  <c r="BK85" i="14" s="1"/>
  <c r="BH86" i="14"/>
  <c r="BH87" i="14"/>
  <c r="BK87" i="14" s="1"/>
  <c r="BH88" i="14"/>
  <c r="BK88" i="14" s="1"/>
  <c r="BH89" i="14"/>
  <c r="BK89" i="14" s="1"/>
  <c r="BH90" i="14"/>
  <c r="BK90" i="14" s="1"/>
  <c r="BH91" i="14"/>
  <c r="BK91" i="14" s="1"/>
  <c r="BH92" i="14"/>
  <c r="BK92" i="14" s="1"/>
  <c r="BH93" i="14"/>
  <c r="BK93" i="14" s="1"/>
  <c r="BH94" i="14"/>
  <c r="BH95" i="14"/>
  <c r="BK95" i="14" s="1"/>
  <c r="BH96" i="14"/>
  <c r="BK96" i="14" s="1"/>
  <c r="BH97" i="14"/>
  <c r="BK97" i="14" s="1"/>
  <c r="BH98" i="14"/>
  <c r="BK98" i="14" s="1"/>
  <c r="BH99" i="14"/>
  <c r="BH100" i="14"/>
  <c r="BK100" i="14" s="1"/>
  <c r="BH101" i="14"/>
  <c r="BK101" i="14" s="1"/>
  <c r="BH102" i="14"/>
  <c r="BH103" i="14"/>
  <c r="BK103" i="14" s="1"/>
  <c r="BH104" i="14"/>
  <c r="BK104" i="14" s="1"/>
  <c r="BH105" i="14"/>
  <c r="BK105" i="14" s="1"/>
  <c r="BI68" i="14" l="1"/>
  <c r="BK68" i="14"/>
  <c r="BI94" i="14"/>
  <c r="BK94" i="14"/>
  <c r="BI70" i="14"/>
  <c r="BK70" i="14"/>
  <c r="BI83" i="14"/>
  <c r="BK83" i="14"/>
  <c r="BI52" i="14"/>
  <c r="BK52" i="14"/>
  <c r="BI78" i="14"/>
  <c r="BK78" i="14"/>
  <c r="BI99" i="14"/>
  <c r="BK99" i="14"/>
  <c r="BI75" i="14"/>
  <c r="BK75" i="14"/>
  <c r="BI102" i="14"/>
  <c r="BK102" i="14"/>
  <c r="BI54" i="14"/>
  <c r="BK54" i="14"/>
  <c r="BI76" i="14"/>
  <c r="BK76" i="14"/>
  <c r="BI86" i="14"/>
  <c r="BK86" i="14"/>
  <c r="BI62" i="14"/>
  <c r="BK62" i="14"/>
  <c r="BI84" i="14"/>
  <c r="BK84" i="14"/>
  <c r="BI60" i="14"/>
  <c r="BK60" i="14"/>
  <c r="BI105" i="14"/>
  <c r="BI49" i="14"/>
  <c r="BI81" i="14"/>
  <c r="BI67" i="14"/>
  <c r="BI97" i="14"/>
  <c r="BI93" i="14"/>
  <c r="BI77" i="14"/>
  <c r="BI59" i="14"/>
  <c r="BI92" i="14"/>
  <c r="BI57" i="14"/>
  <c r="BI91" i="14"/>
  <c r="BI53" i="14"/>
  <c r="BI61" i="14"/>
  <c r="BI89" i="14"/>
  <c r="BI73" i="14"/>
  <c r="BI51" i="14"/>
  <c r="BI101" i="14"/>
  <c r="BI85" i="14"/>
  <c r="BI69" i="14"/>
  <c r="BI100" i="14"/>
  <c r="BI65" i="14"/>
  <c r="BI90" i="14"/>
  <c r="BI82" i="14"/>
  <c r="BI74" i="14"/>
  <c r="BI66" i="14"/>
  <c r="BI58" i="14"/>
  <c r="BI50" i="14"/>
  <c r="BI98" i="14"/>
  <c r="BI104" i="14"/>
  <c r="BI96" i="14"/>
  <c r="BI88" i="14"/>
  <c r="BI80" i="14"/>
  <c r="BI72" i="14"/>
  <c r="BI64" i="14"/>
  <c r="BI56" i="14"/>
  <c r="BI48" i="14"/>
  <c r="BI103" i="14"/>
  <c r="BI95" i="14"/>
  <c r="BI87" i="14"/>
  <c r="BI79" i="14"/>
  <c r="BI71" i="14"/>
  <c r="BI63" i="14"/>
  <c r="BI55" i="14"/>
  <c r="BI47" i="14"/>
  <c r="BE47" i="14" l="1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99" i="14"/>
  <c r="BE100" i="14"/>
  <c r="BE101" i="14"/>
  <c r="BE102" i="14"/>
  <c r="BE103" i="14"/>
  <c r="BE104" i="14"/>
  <c r="BE10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8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4" i="14"/>
  <c r="AW95" i="14"/>
  <c r="AW96" i="14"/>
  <c r="AW97" i="14"/>
  <c r="AW98" i="14"/>
  <c r="AW99" i="14"/>
  <c r="AW100" i="14"/>
  <c r="AW101" i="14"/>
  <c r="AW102" i="14"/>
  <c r="AW103" i="14"/>
  <c r="AW104" i="14"/>
  <c r="AW105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AS94" i="14"/>
  <c r="AS95" i="14"/>
  <c r="AS96" i="14"/>
  <c r="AS97" i="14"/>
  <c r="AS98" i="14"/>
  <c r="AS99" i="14"/>
  <c r="AS100" i="14"/>
  <c r="AS101" i="14"/>
  <c r="AS102" i="14"/>
  <c r="AS103" i="14"/>
  <c r="AS104" i="14"/>
  <c r="AS105" i="14"/>
  <c r="AM47" i="14"/>
  <c r="AQ47" i="14"/>
  <c r="AM48" i="14"/>
  <c r="AQ48" i="14"/>
  <c r="AM49" i="14"/>
  <c r="AQ49" i="14"/>
  <c r="AM50" i="14"/>
  <c r="AQ50" i="14"/>
  <c r="AM51" i="14"/>
  <c r="AQ51" i="14"/>
  <c r="AM52" i="14"/>
  <c r="AQ52" i="14"/>
  <c r="AM53" i="14"/>
  <c r="AQ53" i="14"/>
  <c r="AM54" i="14"/>
  <c r="AQ54" i="14"/>
  <c r="AM55" i="14"/>
  <c r="AQ55" i="14"/>
  <c r="AM56" i="14"/>
  <c r="AQ56" i="14"/>
  <c r="AM57" i="14"/>
  <c r="AQ57" i="14"/>
  <c r="AM58" i="14"/>
  <c r="AQ58" i="14"/>
  <c r="AM59" i="14"/>
  <c r="AQ59" i="14"/>
  <c r="AM60" i="14"/>
  <c r="AQ60" i="14"/>
  <c r="AM61" i="14"/>
  <c r="AQ61" i="14"/>
  <c r="AM62" i="14"/>
  <c r="AQ62" i="14"/>
  <c r="AM63" i="14"/>
  <c r="AQ63" i="14"/>
  <c r="AM64" i="14"/>
  <c r="AQ64" i="14"/>
  <c r="AM65" i="14"/>
  <c r="AQ65" i="14"/>
  <c r="AM66" i="14"/>
  <c r="AQ66" i="14"/>
  <c r="AM67" i="14"/>
  <c r="AQ67" i="14"/>
  <c r="AM68" i="14"/>
  <c r="AQ68" i="14"/>
  <c r="AM69" i="14"/>
  <c r="AQ69" i="14"/>
  <c r="AM70" i="14"/>
  <c r="AQ70" i="14"/>
  <c r="AM71" i="14"/>
  <c r="AQ71" i="14"/>
  <c r="AM72" i="14"/>
  <c r="AQ72" i="14"/>
  <c r="AM73" i="14"/>
  <c r="AQ73" i="14"/>
  <c r="AM74" i="14"/>
  <c r="AQ74" i="14"/>
  <c r="AM75" i="14"/>
  <c r="AQ75" i="14"/>
  <c r="AM76" i="14"/>
  <c r="AQ76" i="14"/>
  <c r="AM77" i="14"/>
  <c r="AQ77" i="14"/>
  <c r="AM78" i="14"/>
  <c r="AQ78" i="14"/>
  <c r="AM79" i="14"/>
  <c r="AQ79" i="14"/>
  <c r="AM80" i="14"/>
  <c r="AQ80" i="14"/>
  <c r="AM81" i="14"/>
  <c r="AQ81" i="14"/>
  <c r="AM82" i="14"/>
  <c r="AQ82" i="14"/>
  <c r="AM83" i="14"/>
  <c r="AQ83" i="14"/>
  <c r="AM84" i="14"/>
  <c r="AQ84" i="14"/>
  <c r="AM85" i="14"/>
  <c r="AQ85" i="14"/>
  <c r="AM86" i="14"/>
  <c r="AQ86" i="14"/>
  <c r="AM87" i="14"/>
  <c r="AQ87" i="14"/>
  <c r="AM88" i="14"/>
  <c r="AQ88" i="14"/>
  <c r="AM89" i="14"/>
  <c r="AQ89" i="14"/>
  <c r="AM90" i="14"/>
  <c r="AQ90" i="14"/>
  <c r="AM91" i="14"/>
  <c r="AQ91" i="14"/>
  <c r="AM92" i="14"/>
  <c r="AQ92" i="14"/>
  <c r="AM93" i="14"/>
  <c r="AQ93" i="14"/>
  <c r="AM94" i="14"/>
  <c r="AQ94" i="14"/>
  <c r="AM95" i="14"/>
  <c r="AQ95" i="14"/>
  <c r="AM96" i="14"/>
  <c r="AQ96" i="14"/>
  <c r="AM97" i="14"/>
  <c r="AQ97" i="14"/>
  <c r="AM98" i="14"/>
  <c r="AQ98" i="14"/>
  <c r="AM99" i="14"/>
  <c r="AQ99" i="14"/>
  <c r="AM100" i="14"/>
  <c r="AQ100" i="14"/>
  <c r="AM101" i="14"/>
  <c r="AQ101" i="14"/>
  <c r="AM102" i="14"/>
  <c r="AQ102" i="14"/>
  <c r="AM103" i="14"/>
  <c r="AQ103" i="14"/>
  <c r="AM104" i="14"/>
  <c r="AQ104" i="14"/>
  <c r="AM105" i="14"/>
  <c r="AQ105" i="14"/>
  <c r="AK47" i="14"/>
  <c r="AK48" i="14"/>
  <c r="AK49" i="14"/>
  <c r="AK50" i="14"/>
  <c r="AK51" i="14"/>
  <c r="AK52" i="14"/>
  <c r="AK53" i="14"/>
  <c r="AK54" i="14"/>
  <c r="AK55" i="14"/>
  <c r="AK56" i="14"/>
  <c r="AK57" i="14"/>
  <c r="AK58" i="14"/>
  <c r="AK59" i="14"/>
  <c r="AK60" i="14"/>
  <c r="AK61" i="14"/>
  <c r="AK62" i="14"/>
  <c r="AK63" i="14"/>
  <c r="AK64" i="14"/>
  <c r="AK65" i="14"/>
  <c r="AK66" i="14"/>
  <c r="AK67" i="14"/>
  <c r="AK68" i="14"/>
  <c r="AK69" i="14"/>
  <c r="AK70" i="14"/>
  <c r="AK71" i="14"/>
  <c r="AK72" i="14"/>
  <c r="AK73" i="14"/>
  <c r="AK74" i="14"/>
  <c r="AK75" i="14"/>
  <c r="AK76" i="14"/>
  <c r="AK77" i="14"/>
  <c r="AK78" i="14"/>
  <c r="AK79" i="14"/>
  <c r="AK80" i="14"/>
  <c r="AK81" i="14"/>
  <c r="AK82" i="14"/>
  <c r="AK83" i="14"/>
  <c r="AK84" i="14"/>
  <c r="AK85" i="14"/>
  <c r="AK86" i="14"/>
  <c r="AK87" i="14"/>
  <c r="AK88" i="14"/>
  <c r="AK89" i="14"/>
  <c r="AK90" i="14"/>
  <c r="AK91" i="14"/>
  <c r="AK92" i="14"/>
  <c r="AK93" i="14"/>
  <c r="AK94" i="14"/>
  <c r="AK95" i="14"/>
  <c r="AK96" i="14"/>
  <c r="AK97" i="14"/>
  <c r="AK98" i="14"/>
  <c r="AK99" i="14"/>
  <c r="AK100" i="14"/>
  <c r="AK101" i="14"/>
  <c r="AK102" i="14"/>
  <c r="AK103" i="14"/>
  <c r="AK104" i="14"/>
  <c r="AK105" i="14"/>
  <c r="AE47" i="14"/>
  <c r="AG47" i="14"/>
  <c r="AE48" i="14"/>
  <c r="AG48" i="14"/>
  <c r="AE49" i="14"/>
  <c r="AG49" i="14"/>
  <c r="AE50" i="14"/>
  <c r="AG50" i="14"/>
  <c r="AE51" i="14"/>
  <c r="AG51" i="14"/>
  <c r="AE52" i="14"/>
  <c r="AG52" i="14"/>
  <c r="AE53" i="14"/>
  <c r="AG53" i="14"/>
  <c r="AE54" i="14"/>
  <c r="AG54" i="14"/>
  <c r="AE55" i="14"/>
  <c r="AG55" i="14"/>
  <c r="AE56" i="14"/>
  <c r="AG56" i="14"/>
  <c r="AE57" i="14"/>
  <c r="AG57" i="14"/>
  <c r="AE58" i="14"/>
  <c r="AG58" i="14"/>
  <c r="AE59" i="14"/>
  <c r="AG59" i="14"/>
  <c r="AE60" i="14"/>
  <c r="AG60" i="14"/>
  <c r="AE61" i="14"/>
  <c r="AG61" i="14"/>
  <c r="AE62" i="14"/>
  <c r="AG62" i="14"/>
  <c r="AE63" i="14"/>
  <c r="AG63" i="14"/>
  <c r="AE64" i="14"/>
  <c r="AG64" i="14"/>
  <c r="AE65" i="14"/>
  <c r="AG65" i="14"/>
  <c r="AE66" i="14"/>
  <c r="AG66" i="14"/>
  <c r="AE67" i="14"/>
  <c r="AG67" i="14"/>
  <c r="AE68" i="14"/>
  <c r="AG68" i="14"/>
  <c r="AE69" i="14"/>
  <c r="AG69" i="14"/>
  <c r="AE70" i="14"/>
  <c r="AG70" i="14"/>
  <c r="AE71" i="14"/>
  <c r="AG71" i="14"/>
  <c r="AE72" i="14"/>
  <c r="AG72" i="14"/>
  <c r="AE73" i="14"/>
  <c r="AG73" i="14"/>
  <c r="AE74" i="14"/>
  <c r="AG74" i="14"/>
  <c r="AE75" i="14"/>
  <c r="AG75" i="14"/>
  <c r="AE76" i="14"/>
  <c r="AG76" i="14"/>
  <c r="AE77" i="14"/>
  <c r="AG77" i="14"/>
  <c r="AE78" i="14"/>
  <c r="AG78" i="14"/>
  <c r="AE79" i="14"/>
  <c r="AG79" i="14"/>
  <c r="AE80" i="14"/>
  <c r="AG80" i="14"/>
  <c r="AE81" i="14"/>
  <c r="AG81" i="14"/>
  <c r="AE82" i="14"/>
  <c r="AG82" i="14"/>
  <c r="AE83" i="14"/>
  <c r="AG83" i="14"/>
  <c r="AE84" i="14"/>
  <c r="AG84" i="14"/>
  <c r="AE85" i="14"/>
  <c r="AG85" i="14"/>
  <c r="AE86" i="14"/>
  <c r="AG86" i="14"/>
  <c r="AE87" i="14"/>
  <c r="AG87" i="14"/>
  <c r="AE88" i="14"/>
  <c r="AG88" i="14"/>
  <c r="AE89" i="14"/>
  <c r="AG89" i="14"/>
  <c r="AE90" i="14"/>
  <c r="AG90" i="14"/>
  <c r="AE91" i="14"/>
  <c r="AG91" i="14"/>
  <c r="AE92" i="14"/>
  <c r="AG92" i="14"/>
  <c r="AE93" i="14"/>
  <c r="AG93" i="14"/>
  <c r="AE94" i="14"/>
  <c r="AG94" i="14"/>
  <c r="AE95" i="14"/>
  <c r="AG95" i="14"/>
  <c r="AE96" i="14"/>
  <c r="AG96" i="14"/>
  <c r="AE97" i="14"/>
  <c r="AG97" i="14"/>
  <c r="AE98" i="14"/>
  <c r="AG98" i="14"/>
  <c r="AE99" i="14"/>
  <c r="AG99" i="14"/>
  <c r="AE100" i="14"/>
  <c r="AG100" i="14"/>
  <c r="AE101" i="14"/>
  <c r="AG101" i="14"/>
  <c r="AE102" i="14"/>
  <c r="AG102" i="14"/>
  <c r="AE103" i="14"/>
  <c r="AG103" i="14"/>
  <c r="AE104" i="14"/>
  <c r="AG104" i="14"/>
  <c r="AE105" i="14"/>
  <c r="AG105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S47" i="14"/>
  <c r="U47" i="14" s="1"/>
  <c r="S48" i="14"/>
  <c r="U48" i="14" s="1"/>
  <c r="S49" i="14"/>
  <c r="U49" i="14" s="1"/>
  <c r="S50" i="14"/>
  <c r="U50" i="14" s="1"/>
  <c r="S51" i="14"/>
  <c r="U51" i="14" s="1"/>
  <c r="S52" i="14"/>
  <c r="U52" i="14" s="1"/>
  <c r="S53" i="14"/>
  <c r="U53" i="14" s="1"/>
  <c r="S54" i="14"/>
  <c r="U54" i="14" s="1"/>
  <c r="S55" i="14"/>
  <c r="U55" i="14" s="1"/>
  <c r="S56" i="14"/>
  <c r="U56" i="14" s="1"/>
  <c r="S57" i="14"/>
  <c r="U57" i="14" s="1"/>
  <c r="S58" i="14"/>
  <c r="U58" i="14" s="1"/>
  <c r="S59" i="14"/>
  <c r="U59" i="14" s="1"/>
  <c r="S60" i="14"/>
  <c r="U60" i="14" s="1"/>
  <c r="S61" i="14"/>
  <c r="U61" i="14" s="1"/>
  <c r="S62" i="14"/>
  <c r="U62" i="14" s="1"/>
  <c r="S63" i="14"/>
  <c r="U63" i="14" s="1"/>
  <c r="S64" i="14"/>
  <c r="U64" i="14" s="1"/>
  <c r="S65" i="14"/>
  <c r="U65" i="14" s="1"/>
  <c r="S66" i="14"/>
  <c r="U66" i="14" s="1"/>
  <c r="S67" i="14"/>
  <c r="U67" i="14" s="1"/>
  <c r="S68" i="14"/>
  <c r="U68" i="14" s="1"/>
  <c r="S69" i="14"/>
  <c r="U69" i="14" s="1"/>
  <c r="S70" i="14"/>
  <c r="U70" i="14" s="1"/>
  <c r="S71" i="14"/>
  <c r="U71" i="14" s="1"/>
  <c r="S72" i="14"/>
  <c r="U72" i="14" s="1"/>
  <c r="S73" i="14"/>
  <c r="U73" i="14" s="1"/>
  <c r="S74" i="14"/>
  <c r="U74" i="14" s="1"/>
  <c r="S75" i="14"/>
  <c r="U75" i="14" s="1"/>
  <c r="S76" i="14"/>
  <c r="U76" i="14" s="1"/>
  <c r="S77" i="14"/>
  <c r="U77" i="14" s="1"/>
  <c r="S78" i="14"/>
  <c r="U78" i="14" s="1"/>
  <c r="S79" i="14"/>
  <c r="U79" i="14" s="1"/>
  <c r="S80" i="14"/>
  <c r="U80" i="14" s="1"/>
  <c r="S81" i="14"/>
  <c r="U81" i="14" s="1"/>
  <c r="S82" i="14"/>
  <c r="U82" i="14" s="1"/>
  <c r="S83" i="14"/>
  <c r="U83" i="14" s="1"/>
  <c r="S84" i="14"/>
  <c r="U84" i="14" s="1"/>
  <c r="S85" i="14"/>
  <c r="U85" i="14" s="1"/>
  <c r="S86" i="14"/>
  <c r="U86" i="14" s="1"/>
  <c r="S87" i="14"/>
  <c r="U87" i="14" s="1"/>
  <c r="S88" i="14"/>
  <c r="U88" i="14" s="1"/>
  <c r="S89" i="14"/>
  <c r="U89" i="14" s="1"/>
  <c r="S90" i="14"/>
  <c r="U90" i="14" s="1"/>
  <c r="S91" i="14"/>
  <c r="U91" i="14" s="1"/>
  <c r="S92" i="14"/>
  <c r="U92" i="14" s="1"/>
  <c r="S93" i="14"/>
  <c r="U93" i="14" s="1"/>
  <c r="S94" i="14"/>
  <c r="U94" i="14" s="1"/>
  <c r="S95" i="14"/>
  <c r="U95" i="14" s="1"/>
  <c r="S96" i="14"/>
  <c r="U96" i="14" s="1"/>
  <c r="S97" i="14"/>
  <c r="U97" i="14" s="1"/>
  <c r="S98" i="14"/>
  <c r="U98" i="14" s="1"/>
  <c r="S99" i="14"/>
  <c r="U99" i="14" s="1"/>
  <c r="S100" i="14"/>
  <c r="U100" i="14" s="1"/>
  <c r="S101" i="14"/>
  <c r="U101" i="14" s="1"/>
  <c r="S102" i="14"/>
  <c r="U102" i="14" s="1"/>
  <c r="S103" i="14"/>
  <c r="U103" i="14" s="1"/>
  <c r="S104" i="14"/>
  <c r="U104" i="14" s="1"/>
  <c r="S105" i="14"/>
  <c r="U105" i="14" s="1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BO233" i="14"/>
  <c r="BO234" i="14"/>
  <c r="BO235" i="14"/>
  <c r="BO236" i="14"/>
  <c r="BO237" i="14"/>
  <c r="BO238" i="14"/>
  <c r="BO239" i="14"/>
  <c r="BO240" i="14"/>
  <c r="BO241" i="14"/>
  <c r="BO242" i="14"/>
  <c r="BO243" i="14"/>
  <c r="BO244" i="14"/>
  <c r="BO245" i="14"/>
  <c r="BO246" i="14"/>
  <c r="BO247" i="14"/>
  <c r="BO248" i="14"/>
  <c r="BO249" i="14"/>
  <c r="BO250" i="14"/>
  <c r="BO251" i="14"/>
  <c r="BO252" i="14"/>
  <c r="BO253" i="14"/>
  <c r="BO254" i="14"/>
  <c r="BO255" i="14"/>
  <c r="BO256" i="14"/>
  <c r="BO257" i="14"/>
  <c r="BO258" i="14"/>
  <c r="BO259" i="14"/>
  <c r="BO260" i="14"/>
  <c r="BO261" i="14"/>
  <c r="BO262" i="14"/>
  <c r="BO232" i="14"/>
  <c r="BU232" i="14"/>
  <c r="BH17" i="14" l="1"/>
  <c r="BK17" i="14" s="1"/>
  <c r="BH18" i="14"/>
  <c r="BK18" i="14" s="1"/>
  <c r="BH19" i="14"/>
  <c r="BK19" i="14" s="1"/>
  <c r="BH20" i="14"/>
  <c r="BK20" i="14" s="1"/>
  <c r="BH21" i="14"/>
  <c r="BK21" i="14" s="1"/>
  <c r="BH22" i="14"/>
  <c r="BK22" i="14" s="1"/>
  <c r="BH23" i="14"/>
  <c r="BK23" i="14" s="1"/>
  <c r="BH24" i="14"/>
  <c r="BK24" i="14" s="1"/>
  <c r="BH25" i="14"/>
  <c r="BK25" i="14" s="1"/>
  <c r="BH26" i="14"/>
  <c r="BK26" i="14" s="1"/>
  <c r="BH27" i="14"/>
  <c r="BK27" i="14" s="1"/>
  <c r="BH28" i="14"/>
  <c r="BK28" i="14" s="1"/>
  <c r="BH29" i="14"/>
  <c r="BK29" i="14" s="1"/>
  <c r="BH30" i="14"/>
  <c r="BK30" i="14" s="1"/>
  <c r="BH31" i="14"/>
  <c r="BK31" i="14" s="1"/>
  <c r="BH32" i="14"/>
  <c r="BK32" i="14" s="1"/>
  <c r="BH33" i="14"/>
  <c r="BK33" i="14" s="1"/>
  <c r="BH34" i="14"/>
  <c r="BK34" i="14" s="1"/>
  <c r="BH35" i="14"/>
  <c r="BK35" i="14" s="1"/>
  <c r="BH36" i="14"/>
  <c r="BK36" i="14" s="1"/>
  <c r="BH37" i="14"/>
  <c r="BK37" i="14" s="1"/>
  <c r="BH38" i="14"/>
  <c r="BK38" i="14" s="1"/>
  <c r="BH39" i="14"/>
  <c r="BK39" i="14" s="1"/>
  <c r="BH40" i="14"/>
  <c r="BK40" i="14" s="1"/>
  <c r="BH41" i="14"/>
  <c r="BK41" i="14" s="1"/>
  <c r="BH42" i="14"/>
  <c r="BK42" i="14" s="1"/>
  <c r="BH43" i="14"/>
  <c r="BK43" i="14" s="1"/>
  <c r="BH44" i="14"/>
  <c r="BK44" i="14" s="1"/>
  <c r="BH45" i="14"/>
  <c r="BK45" i="14" s="1"/>
  <c r="BH46" i="14"/>
  <c r="BK46" i="14" s="1"/>
  <c r="BH16" i="14"/>
  <c r="G17" i="14" l="1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AK233" i="14" l="1"/>
  <c r="AK234" i="14"/>
  <c r="AK235" i="14"/>
  <c r="AK236" i="14"/>
  <c r="AK237" i="14"/>
  <c r="AK238" i="14"/>
  <c r="AK239" i="14"/>
  <c r="AK240" i="14"/>
  <c r="AK241" i="14"/>
  <c r="AK242" i="14"/>
  <c r="AK243" i="14"/>
  <c r="AK244" i="14"/>
  <c r="AK245" i="14"/>
  <c r="AK246" i="14"/>
  <c r="AK247" i="14"/>
  <c r="AK248" i="14"/>
  <c r="AK249" i="14"/>
  <c r="AK250" i="14"/>
  <c r="AK251" i="14"/>
  <c r="AK252" i="14"/>
  <c r="AK253" i="14"/>
  <c r="AK254" i="14"/>
  <c r="AK255" i="14"/>
  <c r="AK256" i="14"/>
  <c r="AK257" i="14"/>
  <c r="AK258" i="14"/>
  <c r="AK259" i="14"/>
  <c r="AK260" i="14"/>
  <c r="AK261" i="14"/>
  <c r="AK262" i="14"/>
  <c r="AK232" i="14"/>
  <c r="CO233" i="14" l="1"/>
  <c r="CO234" i="14"/>
  <c r="CO235" i="14"/>
  <c r="CO236" i="14"/>
  <c r="CO237" i="14"/>
  <c r="CO238" i="14"/>
  <c r="CO239" i="14"/>
  <c r="CO240" i="14"/>
  <c r="CO241" i="14"/>
  <c r="CO242" i="14"/>
  <c r="CO243" i="14"/>
  <c r="CO244" i="14"/>
  <c r="CO245" i="14"/>
  <c r="CO246" i="14"/>
  <c r="CO247" i="14"/>
  <c r="CO248" i="14"/>
  <c r="CO249" i="14"/>
  <c r="CO250" i="14"/>
  <c r="CO251" i="14"/>
  <c r="CO252" i="14"/>
  <c r="CO253" i="14"/>
  <c r="CO254" i="14"/>
  <c r="CO255" i="14"/>
  <c r="CO256" i="14"/>
  <c r="CO257" i="14"/>
  <c r="CO258" i="14"/>
  <c r="CO259" i="14"/>
  <c r="CO260" i="14"/>
  <c r="CO261" i="14"/>
  <c r="CO262" i="14"/>
  <c r="CO232" i="14"/>
  <c r="CI233" i="14"/>
  <c r="CI234" i="14"/>
  <c r="CI235" i="14"/>
  <c r="CI236" i="14"/>
  <c r="CI237" i="14"/>
  <c r="CI238" i="14"/>
  <c r="CI239" i="14"/>
  <c r="CI240" i="14"/>
  <c r="CI241" i="14"/>
  <c r="CI242" i="14"/>
  <c r="CI243" i="14"/>
  <c r="CI244" i="14"/>
  <c r="CI245" i="14"/>
  <c r="CI246" i="14"/>
  <c r="CI247" i="14"/>
  <c r="CI248" i="14"/>
  <c r="CI249" i="14"/>
  <c r="CI250" i="14"/>
  <c r="CI251" i="14"/>
  <c r="CI252" i="14"/>
  <c r="CI253" i="14"/>
  <c r="CI254" i="14"/>
  <c r="CI255" i="14"/>
  <c r="CI256" i="14"/>
  <c r="CI257" i="14"/>
  <c r="CI258" i="14"/>
  <c r="CI259" i="14"/>
  <c r="CI260" i="14"/>
  <c r="CI261" i="14"/>
  <c r="CI262" i="14"/>
  <c r="CI232" i="14"/>
  <c r="CC233" i="14"/>
  <c r="CC234" i="14"/>
  <c r="CC235" i="14"/>
  <c r="CC236" i="14"/>
  <c r="CC237" i="14"/>
  <c r="CC238" i="14"/>
  <c r="CC239" i="14"/>
  <c r="CC240" i="14"/>
  <c r="CC241" i="14"/>
  <c r="CC242" i="14"/>
  <c r="CC243" i="14"/>
  <c r="CC244" i="14"/>
  <c r="CC245" i="14"/>
  <c r="CC246" i="14"/>
  <c r="CC247" i="14"/>
  <c r="CC248" i="14"/>
  <c r="CC249" i="14"/>
  <c r="CC250" i="14"/>
  <c r="CC251" i="14"/>
  <c r="CC252" i="14"/>
  <c r="CC253" i="14"/>
  <c r="CC254" i="14"/>
  <c r="CC255" i="14"/>
  <c r="CC256" i="14"/>
  <c r="CC257" i="14"/>
  <c r="CC258" i="14"/>
  <c r="CC259" i="14"/>
  <c r="CC260" i="14"/>
  <c r="CC261" i="14"/>
  <c r="CC262" i="14"/>
  <c r="CC232" i="14"/>
  <c r="BW233" i="14"/>
  <c r="BW234" i="14"/>
  <c r="BW235" i="14"/>
  <c r="BW236" i="14"/>
  <c r="BW237" i="14"/>
  <c r="BW238" i="14"/>
  <c r="BW239" i="14"/>
  <c r="BW240" i="14"/>
  <c r="BW241" i="14"/>
  <c r="BW242" i="14"/>
  <c r="BW243" i="14"/>
  <c r="BW244" i="14"/>
  <c r="BW245" i="14"/>
  <c r="BW246" i="14"/>
  <c r="BW247" i="14"/>
  <c r="BW248" i="14"/>
  <c r="BW249" i="14"/>
  <c r="BW250" i="14"/>
  <c r="BW251" i="14"/>
  <c r="BW252" i="14"/>
  <c r="BW253" i="14"/>
  <c r="BW254" i="14"/>
  <c r="BW255" i="14"/>
  <c r="BW256" i="14"/>
  <c r="BW257" i="14"/>
  <c r="BW258" i="14"/>
  <c r="BW259" i="14"/>
  <c r="BW260" i="14"/>
  <c r="BW261" i="14"/>
  <c r="BW262" i="14"/>
  <c r="BW232" i="14"/>
  <c r="BQ233" i="14"/>
  <c r="BQ234" i="14"/>
  <c r="BQ235" i="14"/>
  <c r="BQ236" i="14"/>
  <c r="BQ237" i="14"/>
  <c r="BQ238" i="14"/>
  <c r="BQ239" i="14"/>
  <c r="BQ240" i="14"/>
  <c r="BQ241" i="14"/>
  <c r="BQ242" i="14"/>
  <c r="BQ243" i="14"/>
  <c r="BQ244" i="14"/>
  <c r="BQ245" i="14"/>
  <c r="BQ246" i="14"/>
  <c r="BQ247" i="14"/>
  <c r="BQ248" i="14"/>
  <c r="BQ249" i="14"/>
  <c r="BQ250" i="14"/>
  <c r="BQ251" i="14"/>
  <c r="BQ252" i="14"/>
  <c r="BQ253" i="14"/>
  <c r="BQ254" i="14"/>
  <c r="BQ255" i="14"/>
  <c r="BQ256" i="14"/>
  <c r="BQ257" i="14"/>
  <c r="BQ258" i="14"/>
  <c r="BQ259" i="14"/>
  <c r="BQ260" i="14"/>
  <c r="BQ261" i="14"/>
  <c r="BQ262" i="14"/>
  <c r="BQ232" i="14"/>
  <c r="BK233" i="14"/>
  <c r="BK234" i="14"/>
  <c r="BK235" i="14"/>
  <c r="BK236" i="14"/>
  <c r="BK237" i="14"/>
  <c r="BK238" i="14"/>
  <c r="BK239" i="14"/>
  <c r="BK240" i="14"/>
  <c r="BK241" i="14"/>
  <c r="BK242" i="14"/>
  <c r="BK243" i="14"/>
  <c r="BK244" i="14"/>
  <c r="BK245" i="14"/>
  <c r="BK246" i="14"/>
  <c r="BK247" i="14"/>
  <c r="BK248" i="14"/>
  <c r="BK249" i="14"/>
  <c r="BK250" i="14"/>
  <c r="BK251" i="14"/>
  <c r="BK252" i="14"/>
  <c r="BK253" i="14"/>
  <c r="BK254" i="14"/>
  <c r="BK255" i="14"/>
  <c r="BK256" i="14"/>
  <c r="BK257" i="14"/>
  <c r="BK258" i="14"/>
  <c r="BK259" i="14"/>
  <c r="BK260" i="14"/>
  <c r="BK261" i="14"/>
  <c r="BK262" i="14"/>
  <c r="BK232" i="14"/>
  <c r="BE233" i="14"/>
  <c r="BE234" i="14"/>
  <c r="BE235" i="14"/>
  <c r="BE236" i="14"/>
  <c r="BE237" i="14"/>
  <c r="BE238" i="14"/>
  <c r="BE239" i="14"/>
  <c r="BE240" i="14"/>
  <c r="BE241" i="14"/>
  <c r="BE242" i="14"/>
  <c r="BE243" i="14"/>
  <c r="BE244" i="14"/>
  <c r="BE245" i="14"/>
  <c r="BE246" i="14"/>
  <c r="BE247" i="14"/>
  <c r="BE248" i="14"/>
  <c r="BE249" i="14"/>
  <c r="BE250" i="14"/>
  <c r="BE251" i="14"/>
  <c r="BE252" i="14"/>
  <c r="BE253" i="14"/>
  <c r="BE254" i="14"/>
  <c r="BE255" i="14"/>
  <c r="BE256" i="14"/>
  <c r="BE257" i="14"/>
  <c r="BE258" i="14"/>
  <c r="BE259" i="14"/>
  <c r="BE260" i="14"/>
  <c r="BE261" i="14"/>
  <c r="BE262" i="14"/>
  <c r="BE232" i="14"/>
  <c r="AY233" i="14"/>
  <c r="AY234" i="14"/>
  <c r="AY235" i="14"/>
  <c r="AY236" i="14"/>
  <c r="AY237" i="14"/>
  <c r="AY238" i="14"/>
  <c r="AY239" i="14"/>
  <c r="AY240" i="14"/>
  <c r="AY241" i="14"/>
  <c r="AY242" i="14"/>
  <c r="AY243" i="14"/>
  <c r="AY244" i="14"/>
  <c r="AY245" i="14"/>
  <c r="AY246" i="14"/>
  <c r="AY247" i="14"/>
  <c r="AY248" i="14"/>
  <c r="AY249" i="14"/>
  <c r="AY250" i="14"/>
  <c r="AY251" i="14"/>
  <c r="AY252" i="14"/>
  <c r="AY253" i="14"/>
  <c r="AY254" i="14"/>
  <c r="AY255" i="14"/>
  <c r="AY256" i="14"/>
  <c r="AY257" i="14"/>
  <c r="AY258" i="14"/>
  <c r="AY259" i="14"/>
  <c r="AY260" i="14"/>
  <c r="AY261" i="14"/>
  <c r="AY262" i="14"/>
  <c r="AY232" i="14"/>
  <c r="AS232" i="14"/>
  <c r="AM233" i="14"/>
  <c r="AM234" i="14"/>
  <c r="AM235" i="14"/>
  <c r="AM236" i="14"/>
  <c r="AM237" i="14"/>
  <c r="AM238" i="14"/>
  <c r="AM239" i="14"/>
  <c r="AM240" i="14"/>
  <c r="AM241" i="14"/>
  <c r="AM242" i="14"/>
  <c r="AM243" i="14"/>
  <c r="AM244" i="14"/>
  <c r="AM245" i="14"/>
  <c r="AM246" i="14"/>
  <c r="AM247" i="14"/>
  <c r="AM248" i="14"/>
  <c r="AM249" i="14"/>
  <c r="AM250" i="14"/>
  <c r="AM251" i="14"/>
  <c r="AM252" i="14"/>
  <c r="AM253" i="14"/>
  <c r="AM254" i="14"/>
  <c r="AM255" i="14"/>
  <c r="AM256" i="14"/>
  <c r="AM257" i="14"/>
  <c r="AM258" i="14"/>
  <c r="AM259" i="14"/>
  <c r="AM260" i="14"/>
  <c r="AM261" i="14"/>
  <c r="AM262" i="14"/>
  <c r="AM232" i="14"/>
  <c r="AG232" i="14"/>
  <c r="AG234" i="14"/>
  <c r="AG235" i="14"/>
  <c r="AG236" i="14"/>
  <c r="AG237" i="14"/>
  <c r="AG238" i="14"/>
  <c r="AG239" i="14"/>
  <c r="AG240" i="14"/>
  <c r="AG241" i="14"/>
  <c r="AG242" i="14"/>
  <c r="AG243" i="14"/>
  <c r="AG244" i="14"/>
  <c r="AG245" i="14"/>
  <c r="AG246" i="14"/>
  <c r="AG247" i="14"/>
  <c r="AG248" i="14"/>
  <c r="AG249" i="14"/>
  <c r="AG250" i="14"/>
  <c r="AG251" i="14"/>
  <c r="AG252" i="14"/>
  <c r="AG253" i="14"/>
  <c r="AG254" i="14"/>
  <c r="AG255" i="14"/>
  <c r="AG256" i="14"/>
  <c r="AG257" i="14"/>
  <c r="AG258" i="14"/>
  <c r="AG259" i="14"/>
  <c r="AG260" i="14"/>
  <c r="AG261" i="14"/>
  <c r="AG262" i="14"/>
  <c r="AG233" i="14"/>
  <c r="AA234" i="14"/>
  <c r="AA235" i="14"/>
  <c r="AA236" i="14"/>
  <c r="AA237" i="14"/>
  <c r="AA238" i="14"/>
  <c r="AA239" i="14"/>
  <c r="AA240" i="14"/>
  <c r="AA241" i="14"/>
  <c r="AA242" i="14"/>
  <c r="AA243" i="14"/>
  <c r="AA244" i="14"/>
  <c r="AA245" i="14"/>
  <c r="AA246" i="14"/>
  <c r="AA247" i="14"/>
  <c r="AA248" i="14"/>
  <c r="AA249" i="14"/>
  <c r="AA250" i="14"/>
  <c r="AA251" i="14"/>
  <c r="AA252" i="14"/>
  <c r="AA253" i="14"/>
  <c r="AA254" i="14"/>
  <c r="AA255" i="14"/>
  <c r="AA256" i="14"/>
  <c r="AA257" i="14"/>
  <c r="AA258" i="14"/>
  <c r="AA259" i="14"/>
  <c r="AA260" i="14"/>
  <c r="AA261" i="14"/>
  <c r="AA262" i="14"/>
  <c r="AA233" i="14"/>
  <c r="AA232" i="14"/>
  <c r="U259" i="14"/>
  <c r="U260" i="14"/>
  <c r="U261" i="14"/>
  <c r="U262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33" i="14"/>
  <c r="I232" i="14"/>
  <c r="BK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16" i="14"/>
  <c r="AY16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38" i="14"/>
  <c r="AS39" i="14"/>
  <c r="AS40" i="14"/>
  <c r="AS41" i="14"/>
  <c r="AS42" i="14"/>
  <c r="AS43" i="14"/>
  <c r="AS44" i="14"/>
  <c r="AS45" i="14"/>
  <c r="AS46" i="14"/>
  <c r="AS17" i="14"/>
  <c r="AS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16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17" i="14"/>
  <c r="CJ262" i="14"/>
  <c r="CG262" i="14"/>
  <c r="CA262" i="14"/>
  <c r="BU262" i="14"/>
  <c r="BI262" i="14"/>
  <c r="BC262" i="14"/>
  <c r="AQ262" i="14"/>
  <c r="AE262" i="14"/>
  <c r="S262" i="14"/>
  <c r="K262" i="14"/>
  <c r="O262" i="14" s="1"/>
  <c r="D262" i="14"/>
  <c r="G262" i="14" s="1"/>
  <c r="CJ261" i="14"/>
  <c r="CG261" i="14"/>
  <c r="CA261" i="14"/>
  <c r="BU261" i="14"/>
  <c r="BI261" i="14"/>
  <c r="BC261" i="14"/>
  <c r="AQ261" i="14"/>
  <c r="AE261" i="14"/>
  <c r="S261" i="14"/>
  <c r="K261" i="14"/>
  <c r="O261" i="14" s="1"/>
  <c r="D261" i="14"/>
  <c r="G261" i="14" s="1"/>
  <c r="CJ260" i="14"/>
  <c r="CG260" i="14"/>
  <c r="CA260" i="14"/>
  <c r="BU260" i="14"/>
  <c r="BI260" i="14"/>
  <c r="BC260" i="14"/>
  <c r="AQ260" i="14"/>
  <c r="AE260" i="14"/>
  <c r="S260" i="14"/>
  <c r="K260" i="14"/>
  <c r="O260" i="14" s="1"/>
  <c r="D260" i="14"/>
  <c r="G260" i="14" s="1"/>
  <c r="CJ259" i="14"/>
  <c r="CG259" i="14"/>
  <c r="CA259" i="14"/>
  <c r="BU259" i="14"/>
  <c r="BI259" i="14"/>
  <c r="BC259" i="14"/>
  <c r="AQ259" i="14"/>
  <c r="AE259" i="14"/>
  <c r="S259" i="14"/>
  <c r="K259" i="14"/>
  <c r="O259" i="14" s="1"/>
  <c r="D259" i="14"/>
  <c r="G259" i="14" s="1"/>
  <c r="CJ258" i="14"/>
  <c r="CG258" i="14"/>
  <c r="CA258" i="14"/>
  <c r="BU258" i="14"/>
  <c r="BI258" i="14"/>
  <c r="BC258" i="14"/>
  <c r="AQ258" i="14"/>
  <c r="AE258" i="14"/>
  <c r="K258" i="14"/>
  <c r="O258" i="14" s="1"/>
  <c r="D258" i="14"/>
  <c r="G258" i="14" s="1"/>
  <c r="CJ257" i="14"/>
  <c r="CG257" i="14"/>
  <c r="CA257" i="14"/>
  <c r="BU257" i="14"/>
  <c r="BI257" i="14"/>
  <c r="BC257" i="14"/>
  <c r="AQ257" i="14"/>
  <c r="AE257" i="14"/>
  <c r="K257" i="14"/>
  <c r="O257" i="14" s="1"/>
  <c r="D257" i="14"/>
  <c r="G257" i="14" s="1"/>
  <c r="CJ256" i="14"/>
  <c r="CG256" i="14"/>
  <c r="CA256" i="14"/>
  <c r="BU256" i="14"/>
  <c r="BI256" i="14"/>
  <c r="BC256" i="14"/>
  <c r="AQ256" i="14"/>
  <c r="AE256" i="14"/>
  <c r="K256" i="14"/>
  <c r="O256" i="14" s="1"/>
  <c r="D256" i="14"/>
  <c r="G256" i="14" s="1"/>
  <c r="CJ255" i="14"/>
  <c r="CG255" i="14"/>
  <c r="CA255" i="14"/>
  <c r="BU255" i="14"/>
  <c r="BI255" i="14"/>
  <c r="BC255" i="14"/>
  <c r="AQ255" i="14"/>
  <c r="AE255" i="14"/>
  <c r="K255" i="14"/>
  <c r="O255" i="14" s="1"/>
  <c r="D255" i="14"/>
  <c r="G255" i="14" s="1"/>
  <c r="CJ254" i="14"/>
  <c r="CG254" i="14"/>
  <c r="CA254" i="14"/>
  <c r="BU254" i="14"/>
  <c r="BI254" i="14"/>
  <c r="BC254" i="14"/>
  <c r="AQ254" i="14"/>
  <c r="AE254" i="14"/>
  <c r="K254" i="14"/>
  <c r="O254" i="14" s="1"/>
  <c r="D254" i="14"/>
  <c r="G254" i="14" s="1"/>
  <c r="CJ253" i="14"/>
  <c r="CG253" i="14"/>
  <c r="CA253" i="14"/>
  <c r="BU253" i="14"/>
  <c r="BI253" i="14"/>
  <c r="BC253" i="14"/>
  <c r="AQ253" i="14"/>
  <c r="AE253" i="14"/>
  <c r="K253" i="14"/>
  <c r="O253" i="14" s="1"/>
  <c r="D253" i="14"/>
  <c r="G253" i="14" s="1"/>
  <c r="CJ252" i="14"/>
  <c r="CG252" i="14"/>
  <c r="CA252" i="14"/>
  <c r="BU252" i="14"/>
  <c r="BI252" i="14"/>
  <c r="BC252" i="14"/>
  <c r="AQ252" i="14"/>
  <c r="AE252" i="14"/>
  <c r="K252" i="14"/>
  <c r="O252" i="14" s="1"/>
  <c r="D252" i="14"/>
  <c r="G252" i="14" s="1"/>
  <c r="CJ251" i="14"/>
  <c r="CG251" i="14"/>
  <c r="CA251" i="14"/>
  <c r="BU251" i="14"/>
  <c r="BI251" i="14"/>
  <c r="BC251" i="14"/>
  <c r="AQ251" i="14"/>
  <c r="AE251" i="14"/>
  <c r="K251" i="14"/>
  <c r="O251" i="14" s="1"/>
  <c r="D251" i="14"/>
  <c r="G251" i="14" s="1"/>
  <c r="CJ250" i="14"/>
  <c r="CG250" i="14"/>
  <c r="CA250" i="14"/>
  <c r="BU250" i="14"/>
  <c r="BI250" i="14"/>
  <c r="BC250" i="14"/>
  <c r="AQ250" i="14"/>
  <c r="AE250" i="14"/>
  <c r="K250" i="14"/>
  <c r="O250" i="14" s="1"/>
  <c r="D250" i="14"/>
  <c r="G250" i="14" s="1"/>
  <c r="CJ249" i="14"/>
  <c r="CG249" i="14"/>
  <c r="CA249" i="14"/>
  <c r="BU249" i="14"/>
  <c r="BI249" i="14"/>
  <c r="BC249" i="14"/>
  <c r="AQ249" i="14"/>
  <c r="AE249" i="14"/>
  <c r="K249" i="14"/>
  <c r="O249" i="14" s="1"/>
  <c r="D249" i="14"/>
  <c r="G249" i="14" s="1"/>
  <c r="CJ248" i="14"/>
  <c r="CG248" i="14"/>
  <c r="CA248" i="14"/>
  <c r="BU248" i="14"/>
  <c r="BI248" i="14"/>
  <c r="BC248" i="14"/>
  <c r="AQ248" i="14"/>
  <c r="AE248" i="14"/>
  <c r="K248" i="14"/>
  <c r="O248" i="14" s="1"/>
  <c r="D248" i="14"/>
  <c r="G248" i="14" s="1"/>
  <c r="CJ247" i="14"/>
  <c r="CG247" i="14"/>
  <c r="CA247" i="14"/>
  <c r="BU247" i="14"/>
  <c r="BI247" i="14"/>
  <c r="BC247" i="14"/>
  <c r="AQ247" i="14"/>
  <c r="AE247" i="14"/>
  <c r="K247" i="14"/>
  <c r="O247" i="14" s="1"/>
  <c r="D247" i="14"/>
  <c r="G247" i="14" s="1"/>
  <c r="CJ246" i="14"/>
  <c r="CG246" i="14"/>
  <c r="CA246" i="14"/>
  <c r="BU246" i="14"/>
  <c r="BI246" i="14"/>
  <c r="BC246" i="14"/>
  <c r="AQ246" i="14"/>
  <c r="AE246" i="14"/>
  <c r="K246" i="14"/>
  <c r="O246" i="14" s="1"/>
  <c r="D246" i="14"/>
  <c r="G246" i="14" s="1"/>
  <c r="CJ245" i="14"/>
  <c r="CG245" i="14"/>
  <c r="CA245" i="14"/>
  <c r="BU245" i="14"/>
  <c r="BI245" i="14"/>
  <c r="BC245" i="14"/>
  <c r="AQ245" i="14"/>
  <c r="AE245" i="14"/>
  <c r="K245" i="14"/>
  <c r="O245" i="14" s="1"/>
  <c r="D245" i="14"/>
  <c r="G245" i="14" s="1"/>
  <c r="CJ244" i="14"/>
  <c r="CG244" i="14"/>
  <c r="CA244" i="14"/>
  <c r="BU244" i="14"/>
  <c r="BI244" i="14"/>
  <c r="BC244" i="14"/>
  <c r="AQ244" i="14"/>
  <c r="AE244" i="14"/>
  <c r="K244" i="14"/>
  <c r="O244" i="14" s="1"/>
  <c r="D244" i="14"/>
  <c r="G244" i="14" s="1"/>
  <c r="CJ243" i="14"/>
  <c r="CG243" i="14"/>
  <c r="CA243" i="14"/>
  <c r="BU243" i="14"/>
  <c r="BI243" i="14"/>
  <c r="BC243" i="14"/>
  <c r="AQ243" i="14"/>
  <c r="AE243" i="14"/>
  <c r="K243" i="14"/>
  <c r="O243" i="14" s="1"/>
  <c r="D243" i="14"/>
  <c r="G243" i="14" s="1"/>
  <c r="CJ242" i="14"/>
  <c r="CG242" i="14"/>
  <c r="CA242" i="14"/>
  <c r="BU242" i="14"/>
  <c r="BI242" i="14"/>
  <c r="BC242" i="14"/>
  <c r="AQ242" i="14"/>
  <c r="AE242" i="14"/>
  <c r="K242" i="14"/>
  <c r="O242" i="14" s="1"/>
  <c r="D242" i="14"/>
  <c r="G242" i="14" s="1"/>
  <c r="CJ241" i="14"/>
  <c r="CG241" i="14"/>
  <c r="CA241" i="14"/>
  <c r="BU241" i="14"/>
  <c r="BI241" i="14"/>
  <c r="BC241" i="14"/>
  <c r="AQ241" i="14"/>
  <c r="AE241" i="14"/>
  <c r="K241" i="14"/>
  <c r="O241" i="14" s="1"/>
  <c r="D241" i="14"/>
  <c r="G241" i="14" s="1"/>
  <c r="CJ240" i="14"/>
  <c r="CG240" i="14"/>
  <c r="CA240" i="14"/>
  <c r="BU240" i="14"/>
  <c r="BI240" i="14"/>
  <c r="BC240" i="14"/>
  <c r="AQ240" i="14"/>
  <c r="AE240" i="14"/>
  <c r="K240" i="14"/>
  <c r="O240" i="14" s="1"/>
  <c r="D240" i="14"/>
  <c r="G240" i="14" s="1"/>
  <c r="CJ239" i="14"/>
  <c r="CG239" i="14"/>
  <c r="CA239" i="14"/>
  <c r="BU239" i="14"/>
  <c r="BI239" i="14"/>
  <c r="BC239" i="14"/>
  <c r="AQ239" i="14"/>
  <c r="AE239" i="14"/>
  <c r="K239" i="14"/>
  <c r="O239" i="14" s="1"/>
  <c r="D239" i="14"/>
  <c r="G239" i="14" s="1"/>
  <c r="CJ238" i="14"/>
  <c r="CG238" i="14"/>
  <c r="CA238" i="14"/>
  <c r="BU238" i="14"/>
  <c r="BI238" i="14"/>
  <c r="BC238" i="14"/>
  <c r="AQ238" i="14"/>
  <c r="AE238" i="14"/>
  <c r="K238" i="14"/>
  <c r="O238" i="14" s="1"/>
  <c r="D238" i="14"/>
  <c r="G238" i="14" s="1"/>
  <c r="CJ237" i="14"/>
  <c r="CG237" i="14"/>
  <c r="CA237" i="14"/>
  <c r="BU237" i="14"/>
  <c r="BI237" i="14"/>
  <c r="BC237" i="14"/>
  <c r="AQ237" i="14"/>
  <c r="AE237" i="14"/>
  <c r="K237" i="14"/>
  <c r="O237" i="14" s="1"/>
  <c r="D237" i="14"/>
  <c r="G237" i="14" s="1"/>
  <c r="CJ236" i="14"/>
  <c r="CG236" i="14"/>
  <c r="CA236" i="14"/>
  <c r="BU236" i="14"/>
  <c r="BI236" i="14"/>
  <c r="BC236" i="14"/>
  <c r="AQ236" i="14"/>
  <c r="AE236" i="14"/>
  <c r="K236" i="14"/>
  <c r="O236" i="14" s="1"/>
  <c r="D236" i="14"/>
  <c r="G236" i="14" s="1"/>
  <c r="CJ235" i="14"/>
  <c r="CG235" i="14"/>
  <c r="CA235" i="14"/>
  <c r="BU235" i="14"/>
  <c r="BI235" i="14"/>
  <c r="BC235" i="14"/>
  <c r="AQ235" i="14"/>
  <c r="AE235" i="14"/>
  <c r="K235" i="14"/>
  <c r="O235" i="14" s="1"/>
  <c r="D235" i="14"/>
  <c r="G235" i="14" s="1"/>
  <c r="CJ234" i="14"/>
  <c r="CG234" i="14"/>
  <c r="CA234" i="14"/>
  <c r="BU234" i="14"/>
  <c r="BI234" i="14"/>
  <c r="BC234" i="14"/>
  <c r="AQ234" i="14"/>
  <c r="AE234" i="14"/>
  <c r="K234" i="14"/>
  <c r="O234" i="14" s="1"/>
  <c r="D234" i="14"/>
  <c r="G234" i="14" s="1"/>
  <c r="CJ233" i="14"/>
  <c r="CG233" i="14"/>
  <c r="CA233" i="14"/>
  <c r="BU233" i="14"/>
  <c r="BI233" i="14"/>
  <c r="BC233" i="14"/>
  <c r="AQ233" i="14"/>
  <c r="AE233" i="14"/>
  <c r="K233" i="14"/>
  <c r="O233" i="14" s="1"/>
  <c r="D233" i="14"/>
  <c r="G233" i="14" s="1"/>
  <c r="CJ232" i="14"/>
  <c r="CG232" i="14"/>
  <c r="CA232" i="14"/>
  <c r="BI232" i="14"/>
  <c r="BC232" i="14"/>
  <c r="AQ232" i="14"/>
  <c r="AE232" i="14"/>
  <c r="K232" i="14"/>
  <c r="O232" i="14" s="1"/>
  <c r="D232" i="14"/>
  <c r="G232" i="14" s="1"/>
  <c r="C230" i="14"/>
  <c r="BI46" i="14"/>
  <c r="BC46" i="14"/>
  <c r="AW46" i="14"/>
  <c r="AQ46" i="14"/>
  <c r="AK46" i="14"/>
  <c r="AE46" i="14"/>
  <c r="S46" i="14"/>
  <c r="U46" i="14" s="1"/>
  <c r="BI45" i="14"/>
  <c r="BC45" i="14"/>
  <c r="AW45" i="14"/>
  <c r="AQ45" i="14"/>
  <c r="AK45" i="14"/>
  <c r="AE45" i="14"/>
  <c r="S45" i="14"/>
  <c r="U45" i="14" s="1"/>
  <c r="BI44" i="14"/>
  <c r="BC44" i="14"/>
  <c r="AW44" i="14"/>
  <c r="AQ44" i="14"/>
  <c r="AK44" i="14"/>
  <c r="AE44" i="14"/>
  <c r="S44" i="14"/>
  <c r="U44" i="14" s="1"/>
  <c r="BI43" i="14"/>
  <c r="BC43" i="14"/>
  <c r="AW43" i="14"/>
  <c r="AQ43" i="14"/>
  <c r="AK43" i="14"/>
  <c r="AE43" i="14"/>
  <c r="S43" i="14"/>
  <c r="U43" i="14" s="1"/>
  <c r="BI42" i="14"/>
  <c r="BC42" i="14"/>
  <c r="AW42" i="14"/>
  <c r="AQ42" i="14"/>
  <c r="AK42" i="14"/>
  <c r="AE42" i="14"/>
  <c r="S42" i="14"/>
  <c r="U42" i="14" s="1"/>
  <c r="BI41" i="14"/>
  <c r="BC41" i="14"/>
  <c r="AW41" i="14"/>
  <c r="AQ41" i="14"/>
  <c r="AK41" i="14"/>
  <c r="AE41" i="14"/>
  <c r="S41" i="14"/>
  <c r="U41" i="14" s="1"/>
  <c r="BI40" i="14"/>
  <c r="BC40" i="14"/>
  <c r="AW40" i="14"/>
  <c r="AQ40" i="14"/>
  <c r="AK40" i="14"/>
  <c r="AE40" i="14"/>
  <c r="S40" i="14"/>
  <c r="U40" i="14" s="1"/>
  <c r="BI39" i="14"/>
  <c r="BC39" i="14"/>
  <c r="AW39" i="14"/>
  <c r="AQ39" i="14"/>
  <c r="AK39" i="14"/>
  <c r="AE39" i="14"/>
  <c r="S39" i="14"/>
  <c r="U39" i="14" s="1"/>
  <c r="BI38" i="14"/>
  <c r="BC38" i="14"/>
  <c r="AW38" i="14"/>
  <c r="AQ38" i="14"/>
  <c r="AK38" i="14"/>
  <c r="AE38" i="14"/>
  <c r="S38" i="14"/>
  <c r="U38" i="14" s="1"/>
  <c r="BI37" i="14"/>
  <c r="BC37" i="14"/>
  <c r="AW37" i="14"/>
  <c r="AQ37" i="14"/>
  <c r="AK37" i="14"/>
  <c r="AE37" i="14"/>
  <c r="S37" i="14"/>
  <c r="U37" i="14" s="1"/>
  <c r="BI36" i="14"/>
  <c r="BC36" i="14"/>
  <c r="AW36" i="14"/>
  <c r="AQ36" i="14"/>
  <c r="AK36" i="14"/>
  <c r="AE36" i="14"/>
  <c r="S36" i="14"/>
  <c r="U36" i="14" s="1"/>
  <c r="BI35" i="14"/>
  <c r="BC35" i="14"/>
  <c r="AW35" i="14"/>
  <c r="AQ35" i="14"/>
  <c r="AK35" i="14"/>
  <c r="AE35" i="14"/>
  <c r="S35" i="14"/>
  <c r="U35" i="14" s="1"/>
  <c r="BI34" i="14"/>
  <c r="BC34" i="14"/>
  <c r="AW34" i="14"/>
  <c r="AQ34" i="14"/>
  <c r="AK34" i="14"/>
  <c r="AE34" i="14"/>
  <c r="S34" i="14"/>
  <c r="U34" i="14" s="1"/>
  <c r="BI33" i="14"/>
  <c r="BC33" i="14"/>
  <c r="AW33" i="14"/>
  <c r="AQ33" i="14"/>
  <c r="AK33" i="14"/>
  <c r="AE33" i="14"/>
  <c r="S33" i="14"/>
  <c r="U33" i="14" s="1"/>
  <c r="BI32" i="14"/>
  <c r="BC32" i="14"/>
  <c r="AW32" i="14"/>
  <c r="AQ32" i="14"/>
  <c r="AK32" i="14"/>
  <c r="AE32" i="14"/>
  <c r="S32" i="14"/>
  <c r="U32" i="14" s="1"/>
  <c r="BI31" i="14"/>
  <c r="BC31" i="14"/>
  <c r="AW31" i="14"/>
  <c r="AQ31" i="14"/>
  <c r="AK31" i="14"/>
  <c r="AE31" i="14"/>
  <c r="S31" i="14"/>
  <c r="U31" i="14" s="1"/>
  <c r="BI30" i="14"/>
  <c r="BC30" i="14"/>
  <c r="AW30" i="14"/>
  <c r="AQ30" i="14"/>
  <c r="AK30" i="14"/>
  <c r="AE30" i="14"/>
  <c r="S30" i="14"/>
  <c r="U30" i="14" s="1"/>
  <c r="BI29" i="14"/>
  <c r="BC29" i="14"/>
  <c r="AW29" i="14"/>
  <c r="AQ29" i="14"/>
  <c r="AK29" i="14"/>
  <c r="AE29" i="14"/>
  <c r="S29" i="14"/>
  <c r="U29" i="14" s="1"/>
  <c r="BI28" i="14"/>
  <c r="BC28" i="14"/>
  <c r="AW28" i="14"/>
  <c r="AQ28" i="14"/>
  <c r="AK28" i="14"/>
  <c r="AE28" i="14"/>
  <c r="S28" i="14"/>
  <c r="U28" i="14" s="1"/>
  <c r="BI27" i="14"/>
  <c r="BC27" i="14"/>
  <c r="AW27" i="14"/>
  <c r="AQ27" i="14"/>
  <c r="AK27" i="14"/>
  <c r="AE27" i="14"/>
  <c r="S27" i="14"/>
  <c r="U27" i="14" s="1"/>
  <c r="BI26" i="14"/>
  <c r="BC26" i="14"/>
  <c r="AW26" i="14"/>
  <c r="AQ26" i="14"/>
  <c r="AK26" i="14"/>
  <c r="AE26" i="14"/>
  <c r="S26" i="14"/>
  <c r="U26" i="14" s="1"/>
  <c r="BI25" i="14"/>
  <c r="BC25" i="14"/>
  <c r="AW25" i="14"/>
  <c r="AQ25" i="14"/>
  <c r="AK25" i="14"/>
  <c r="AE25" i="14"/>
  <c r="S25" i="14"/>
  <c r="U25" i="14" s="1"/>
  <c r="BI24" i="14"/>
  <c r="BC24" i="14"/>
  <c r="AW24" i="14"/>
  <c r="AQ24" i="14"/>
  <c r="AK24" i="14"/>
  <c r="AE24" i="14"/>
  <c r="S24" i="14"/>
  <c r="U24" i="14" s="1"/>
  <c r="BI23" i="14"/>
  <c r="BC23" i="14"/>
  <c r="AW23" i="14"/>
  <c r="AQ23" i="14"/>
  <c r="AK23" i="14"/>
  <c r="AE23" i="14"/>
  <c r="S23" i="14"/>
  <c r="U23" i="14" s="1"/>
  <c r="BI22" i="14"/>
  <c r="BC22" i="14"/>
  <c r="AW22" i="14"/>
  <c r="AQ22" i="14"/>
  <c r="AK22" i="14"/>
  <c r="AE22" i="14"/>
  <c r="S22" i="14"/>
  <c r="U22" i="14" s="1"/>
  <c r="BI21" i="14"/>
  <c r="BC21" i="14"/>
  <c r="AW21" i="14"/>
  <c r="AQ21" i="14"/>
  <c r="AK21" i="14"/>
  <c r="AE21" i="14"/>
  <c r="S21" i="14"/>
  <c r="U21" i="14" s="1"/>
  <c r="BI20" i="14"/>
  <c r="BC20" i="14"/>
  <c r="AW20" i="14"/>
  <c r="AQ20" i="14"/>
  <c r="AK20" i="14"/>
  <c r="AE20" i="14"/>
  <c r="S20" i="14"/>
  <c r="U20" i="14" s="1"/>
  <c r="BI19" i="14"/>
  <c r="BC19" i="14"/>
  <c r="AW19" i="14"/>
  <c r="AQ19" i="14"/>
  <c r="AK19" i="14"/>
  <c r="AE19" i="14"/>
  <c r="S19" i="14"/>
  <c r="U19" i="14" s="1"/>
  <c r="BI18" i="14"/>
  <c r="BC18" i="14"/>
  <c r="AW18" i="14"/>
  <c r="AQ18" i="14"/>
  <c r="AK18" i="14"/>
  <c r="AE18" i="14"/>
  <c r="S18" i="14"/>
  <c r="U18" i="14" s="1"/>
  <c r="BI17" i="14"/>
  <c r="BC17" i="14"/>
  <c r="AW17" i="14"/>
  <c r="AQ17" i="14"/>
  <c r="AK17" i="14"/>
  <c r="AE17" i="14"/>
  <c r="S17" i="14"/>
  <c r="U17" i="14" s="1"/>
  <c r="BI16" i="14"/>
  <c r="BC16" i="14"/>
  <c r="AW16" i="14"/>
  <c r="AQ16" i="14"/>
  <c r="AK16" i="14"/>
  <c r="AE16" i="14"/>
  <c r="S16" i="14"/>
  <c r="U16" i="14" s="1"/>
  <c r="G16" i="14"/>
  <c r="C13" i="14"/>
</calcChain>
</file>

<file path=xl/sharedStrings.xml><?xml version="1.0" encoding="utf-8"?>
<sst xmlns="http://schemas.openxmlformats.org/spreadsheetml/2006/main" count="190" uniqueCount="50">
  <si>
    <t>Revisão:</t>
  </si>
  <si>
    <t>NOTAS:</t>
  </si>
  <si>
    <t>Data de Atualização:</t>
  </si>
  <si>
    <t>1. Corresponde ao volume médio recebido e entregue corrigodo a 20°C, 1 atm e PCS 9400 kcal/m³</t>
  </si>
  <si>
    <t>2. n/d = dados não disponíveis</t>
  </si>
  <si>
    <t>Capacidade Ociosa 
(mil m³/dia)</t>
  </si>
  <si>
    <t>Capacidade Contratada Utilizada
(mil m³/dia)</t>
  </si>
  <si>
    <t>Capacidade Disponível Extraordinária
(mil m³/dia)</t>
  </si>
  <si>
    <t>Capacidade Contratada Firme
(mil m³/dia)</t>
  </si>
  <si>
    <t>Capacidade Comercial Total
(mil m³/dia)</t>
  </si>
  <si>
    <t>RELATÓRIO DE MONITORAMENTO DE DISPONIBILIDADE E OCIOSIDADE DE CAPACIDADE DE TRANSPORTE FIRME E NÃO FIRME</t>
  </si>
  <si>
    <t>Capacidade Contratada Utilizada³
(mil m³/dia)</t>
  </si>
  <si>
    <t>Período de Referência Diário:</t>
  </si>
  <si>
    <r>
      <t xml:space="preserve">Capacidade </t>
    </r>
    <r>
      <rPr>
        <b/>
        <strike/>
        <sz val="10"/>
        <rFont val="Calibri"/>
        <family val="2"/>
      </rPr>
      <t xml:space="preserve"> </t>
    </r>
    <r>
      <rPr>
        <b/>
        <sz val="10"/>
        <rFont val="Calibri"/>
        <family val="2"/>
      </rPr>
      <t>Contratada</t>
    </r>
    <r>
      <rPr>
        <b/>
        <strike/>
        <sz val="10"/>
        <rFont val="Calibri"/>
        <family val="2"/>
      </rPr>
      <t xml:space="preserve"> </t>
    </r>
    <r>
      <rPr>
        <b/>
        <sz val="10"/>
        <rFont val="Calibri"/>
        <family val="2"/>
      </rPr>
      <t>Extraordinária
(mil m³/dia)</t>
    </r>
  </si>
  <si>
    <r>
      <t xml:space="preserve">Ponto de Entrada: </t>
    </r>
    <r>
      <rPr>
        <sz val="10"/>
        <rFont val="Calibri"/>
        <family val="2"/>
      </rPr>
      <t xml:space="preserve"> PR Caucaia (GNL Pecém)</t>
    </r>
  </si>
  <si>
    <r>
      <t xml:space="preserve">Ponto de Entrada: </t>
    </r>
    <r>
      <rPr>
        <sz val="10"/>
        <rFont val="Calibri"/>
        <family val="2"/>
      </rPr>
      <t xml:space="preserve">PR Marechal Deodoro (UPGN Pilar) </t>
    </r>
  </si>
  <si>
    <r>
      <t xml:space="preserve">Ponto de Entrada: </t>
    </r>
    <r>
      <rPr>
        <sz val="10"/>
        <rFont val="Calibri"/>
        <family val="2"/>
      </rPr>
      <t>PR Pojuca</t>
    </r>
  </si>
  <si>
    <r>
      <t xml:space="preserve">Ponto de Entrada:  </t>
    </r>
    <r>
      <rPr>
        <sz val="10"/>
        <rFont val="Calibri"/>
        <family val="2"/>
      </rPr>
      <t>PR São Francisco do Conde I (UPGN Candeias)</t>
    </r>
  </si>
  <si>
    <r>
      <t xml:space="preserve">Ponto de Entrada: </t>
    </r>
    <r>
      <rPr>
        <sz val="10"/>
        <rFont val="Calibri"/>
        <family val="2"/>
      </rPr>
      <t>PR São Francisco do Conde II (EVF Manati)</t>
    </r>
  </si>
  <si>
    <r>
      <t xml:space="preserve">Ponto de Entrada : </t>
    </r>
    <r>
      <rPr>
        <sz val="10"/>
        <rFont val="Calibri"/>
        <family val="2"/>
      </rPr>
      <t>PR São Francisco do Conde III (GNL TRBA)</t>
    </r>
  </si>
  <si>
    <r>
      <t xml:space="preserve">Ponto de Entrada: </t>
    </r>
    <r>
      <rPr>
        <sz val="10"/>
        <rFont val="Calibri"/>
        <family val="2"/>
      </rPr>
      <t>PR São Sebastião do Passé - GNL BA</t>
    </r>
  </si>
  <si>
    <r>
      <t xml:space="preserve">Ponto de Entrada: </t>
    </r>
    <r>
      <rPr>
        <sz val="10"/>
        <rFont val="Calibri"/>
        <family val="2"/>
      </rPr>
      <t>PR ETC Cacimbas</t>
    </r>
  </si>
  <si>
    <r>
      <t xml:space="preserve">Ponto de Entrada: </t>
    </r>
    <r>
      <rPr>
        <sz val="10"/>
        <rFont val="Calibri"/>
        <family val="2"/>
      </rPr>
      <t>PR UTG Sul Capixaba (UTGSUL)</t>
    </r>
  </si>
  <si>
    <r>
      <t xml:space="preserve">Ponto de Entrada: </t>
    </r>
    <r>
      <rPr>
        <sz val="10"/>
        <rFont val="Calibri"/>
        <family val="2"/>
      </rPr>
      <t>PR TECAB</t>
    </r>
  </si>
  <si>
    <t>Capacidade Técnica Total 
(mil m³/dia)</t>
  </si>
  <si>
    <r>
      <t xml:space="preserve">Capacidade Comercial </t>
    </r>
    <r>
      <rPr>
        <b/>
        <sz val="10"/>
        <color theme="1"/>
        <rFont val="Calibri"/>
        <family val="2"/>
      </rPr>
      <t>disponível</t>
    </r>
    <r>
      <rPr>
        <b/>
        <sz val="10"/>
        <rFont val="Calibri"/>
        <family val="2"/>
      </rPr>
      <t xml:space="preserve">
(mil m³/dia)</t>
    </r>
  </si>
  <si>
    <t>Capacidade Comercial disponível
(mil m³/dia)</t>
  </si>
  <si>
    <t>Zona de Saída: CE2</t>
  </si>
  <si>
    <t>Zona de Saida RN3</t>
  </si>
  <si>
    <t>Zona de Saida RN2</t>
  </si>
  <si>
    <t>Zona de Saida RN1</t>
  </si>
  <si>
    <t>Zona de Saida PB</t>
  </si>
  <si>
    <t>Zona de Saida PE2</t>
  </si>
  <si>
    <t xml:space="preserve">Zona de Saida PE1  </t>
  </si>
  <si>
    <t>Zona de Saida AL</t>
  </si>
  <si>
    <t>Zona de Saida SE</t>
  </si>
  <si>
    <t>Zona de Saida BA2</t>
  </si>
  <si>
    <t>Zona de Saida BA3</t>
  </si>
  <si>
    <t>Zona de Saida BA1</t>
  </si>
  <si>
    <t>Zona de Saida ES1</t>
  </si>
  <si>
    <t>Zona de Saida ES3</t>
  </si>
  <si>
    <t>Zona de Saida ES2</t>
  </si>
  <si>
    <t>3. Os dados referentes ao mês atual foram baseados nos dados  de alocação de cada Carregador.</t>
  </si>
  <si>
    <t xml:space="preserve">até </t>
  </si>
  <si>
    <t xml:space="preserve">4. A Interconexão Tecab está em construção. </t>
  </si>
  <si>
    <t>5. Capacidade Comercial: é a capacidade máxima que o Transportador pode oferecer aos carregadores em determinado Ponto de Entrada ou Ponto de Saída, considerando a integralidade da Rede de Transporte.</t>
  </si>
  <si>
    <t>6. Capacidade Contratada Firme: é a capacidade diária contratada em modalidade firme, compreendida na parcela da capacidade disponível de transporte.</t>
  </si>
  <si>
    <t>7. Capacidade Contratada Extraordinária: capacidade diária contratada em modalidade extraordinária, compreendida na parcela da capacidade disponível de transporte</t>
  </si>
  <si>
    <t>8. Capacidade Comercial Disponível: é a parcela da capacidade técnica de um determinado Ponto de Entrada tenha sido objeto de contratação sob a modalidade firme.</t>
  </si>
  <si>
    <t>9. Capacidade Contratada Utilizada: capacidade total movimentada na rede da TAG, considerando as modalidades firme e interruptível.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</si>
</sst>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mmmm\-yy;@"/>
    <numFmt numFmtId="165" formatCode="0.0"/>
    <numFmt numFmtId="166" formatCode="#,##0.0"/>
    <numFmt numFmtId="167" formatCode="0.000"/>
  </numFmts>
  <fonts count="12" x14ac:knownFonts="1">
    <font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trike/>
      <sz val="1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u/>
      <sz val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B686A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8" xfId="0" quotePrefix="1" applyFont="1" applyBorder="1" applyAlignment="1">
      <alignment horizontal="left" vertical="center" indent="1"/>
    </xf>
    <xf numFmtId="0" fontId="2" fillId="0" borderId="0" xfId="0" quotePrefix="1" applyFont="1" applyAlignment="1">
      <alignment horizontal="left" vertical="center" inden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166" fontId="1" fillId="0" borderId="25" xfId="0" applyNumberFormat="1" applyFont="1" applyBorder="1" applyAlignment="1">
      <alignment horizontal="center" vertical="center" wrapText="1"/>
    </xf>
    <xf numFmtId="167" fontId="1" fillId="0" borderId="23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 wrapText="1"/>
    </xf>
    <xf numFmtId="4" fontId="1" fillId="3" borderId="25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167" fontId="1" fillId="0" borderId="4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" fillId="0" borderId="4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/>
    </xf>
    <xf numFmtId="4" fontId="1" fillId="0" borderId="45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" fontId="4" fillId="3" borderId="24" xfId="0" applyNumberFormat="1" applyFont="1" applyFill="1" applyBorder="1" applyAlignment="1">
      <alignment horizontal="center" vertical="center" wrapText="1"/>
    </xf>
    <xf numFmtId="17" fontId="4" fillId="3" borderId="2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 wrapText="1"/>
    </xf>
    <xf numFmtId="17" fontId="4" fillId="0" borderId="27" xfId="0" applyNumberFormat="1" applyFont="1" applyBorder="1" applyAlignment="1">
      <alignment horizontal="center" vertical="center" wrapText="1"/>
    </xf>
    <xf numFmtId="17" fontId="4" fillId="0" borderId="28" xfId="0" applyNumberFormat="1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14" fontId="1" fillId="0" borderId="28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2D06756-B202-4648-8BEF-C8CBAC3511E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64294</xdr:colOff>
      <xdr:row>2</xdr:row>
      <xdr:rowOff>8731</xdr:rowOff>
    </xdr:from>
    <xdr:to>
      <xdr:col>9</xdr:col>
      <xdr:colOff>0</xdr:colOff>
      <xdr:row>7</xdr:row>
      <xdr:rowOff>11112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AB96728-FBA4-4CF0-B861-6EF1EA9E814C}"/>
            </a:ext>
          </a:extLst>
        </xdr:cNvPr>
        <xdr:cNvSpPr/>
      </xdr:nvSpPr>
      <xdr:spPr>
        <a:xfrm>
          <a:off x="578644" y="389731"/>
          <a:ext cx="7365999" cy="8215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278385</xdr:colOff>
      <xdr:row>2</xdr:row>
      <xdr:rowOff>113180</xdr:rowOff>
    </xdr:from>
    <xdr:to>
      <xdr:col>7</xdr:col>
      <xdr:colOff>142313</xdr:colOff>
      <xdr:row>5</xdr:row>
      <xdr:rowOff>99174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F47A884-335C-4238-928C-DF03511D14D5}"/>
            </a:ext>
          </a:extLst>
        </xdr:cNvPr>
        <xdr:cNvSpPr txBox="1"/>
      </xdr:nvSpPr>
      <xdr:spPr>
        <a:xfrm>
          <a:off x="1840485" y="494180"/>
          <a:ext cx="4140653" cy="557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3</xdr:col>
      <xdr:colOff>828675</xdr:colOff>
      <xdr:row>2</xdr:row>
      <xdr:rowOff>161925</xdr:rowOff>
    </xdr:from>
    <xdr:to>
      <xdr:col>5</xdr:col>
      <xdr:colOff>476250</xdr:colOff>
      <xdr:row>5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13CF1A0-4B00-47E8-AF50-F56BBA09E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542925"/>
          <a:ext cx="17430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89A7-7445-4822-A7ED-190F837D3FD2}">
  <sheetPr>
    <pageSetUpPr fitToPage="1"/>
  </sheetPr>
  <dimension ref="B1:CO456"/>
  <sheetViews>
    <sheetView showGridLines="0" tabSelected="1" zoomScaleNormal="100" zoomScaleSheetLayoutView="70" workbookViewId="0">
      <selection activeCell="CF6" sqref="CF6:CG6"/>
    </sheetView>
  </sheetViews>
  <sheetFormatPr defaultColWidth="1.1796875" defaultRowHeight="15" customHeight="1" x14ac:dyDescent="0.35"/>
  <cols>
    <col min="1" max="2" width="3.81640625" style="1" customWidth="1"/>
    <col min="3" max="5" width="15.7265625" style="1" customWidth="1"/>
    <col min="6" max="6" width="17" style="1" customWidth="1"/>
    <col min="7" max="35" width="15.7265625" style="1" customWidth="1"/>
    <col min="36" max="36" width="19.453125" style="1" customWidth="1"/>
    <col min="37" max="71" width="15.7265625" style="1" customWidth="1"/>
    <col min="72" max="72" width="17.81640625" style="1" customWidth="1"/>
    <col min="73" max="77" width="15.7265625" style="1" customWidth="1"/>
    <col min="78" max="78" width="16.54296875" style="1" customWidth="1"/>
    <col min="79" max="98" width="15.7265625" style="1" customWidth="1"/>
    <col min="99" max="132" width="1.1796875" style="1"/>
    <col min="133" max="133" width="12.81640625" style="1" customWidth="1"/>
    <col min="134" max="16384" width="1.1796875" style="1"/>
  </cols>
  <sheetData>
    <row r="1" spans="2:86" ht="15" customHeight="1" thickBot="1" x14ac:dyDescent="0.4"/>
    <row r="2" spans="2:86" ht="15" customHeight="1" thickBot="1" x14ac:dyDescent="0.4">
      <c r="B2" s="2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14"/>
    </row>
    <row r="3" spans="2:86" ht="15" customHeight="1" x14ac:dyDescent="0.35">
      <c r="B3" s="2"/>
      <c r="C3" s="76" t="s">
        <v>10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38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80" t="s">
        <v>2</v>
      </c>
      <c r="CG3" s="81"/>
      <c r="CH3" s="14"/>
    </row>
    <row r="4" spans="2:86" ht="15" customHeight="1" x14ac:dyDescent="0.35">
      <c r="B4" s="4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34"/>
      <c r="CF4" s="82">
        <v>45173</v>
      </c>
      <c r="CG4" s="83"/>
      <c r="CH4" s="11"/>
    </row>
    <row r="5" spans="2:86" ht="15" customHeight="1" x14ac:dyDescent="0.35">
      <c r="B5" s="4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34"/>
      <c r="CF5" s="84" t="s">
        <v>0</v>
      </c>
      <c r="CG5" s="85"/>
      <c r="CH5" s="11"/>
    </row>
    <row r="6" spans="2:86" ht="15" customHeight="1" x14ac:dyDescent="0.35">
      <c r="B6" s="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34"/>
      <c r="CF6" s="86">
        <v>2</v>
      </c>
      <c r="CG6" s="87"/>
      <c r="CH6" s="11"/>
    </row>
    <row r="7" spans="2:86" ht="5.15" customHeight="1" x14ac:dyDescent="0.35">
      <c r="B7" s="4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34"/>
      <c r="CH7" s="11"/>
    </row>
    <row r="8" spans="2:86" ht="15" customHeight="1" thickBot="1" x14ac:dyDescent="0.4">
      <c r="B8" s="4"/>
      <c r="C8" s="90" t="s">
        <v>12</v>
      </c>
      <c r="D8" s="91"/>
      <c r="E8" s="91"/>
      <c r="F8" s="39">
        <v>44927</v>
      </c>
      <c r="G8" s="39" t="s">
        <v>43</v>
      </c>
      <c r="H8" s="39">
        <v>45138</v>
      </c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9"/>
    </row>
    <row r="9" spans="2:86" ht="3" customHeight="1" thickBot="1" x14ac:dyDescent="0.4">
      <c r="B9" s="4"/>
      <c r="C9" s="88"/>
      <c r="D9" s="89"/>
      <c r="E9" s="89"/>
      <c r="F9" s="88"/>
      <c r="G9" s="89"/>
      <c r="H9" s="89"/>
      <c r="I9" s="48"/>
      <c r="J9" s="89"/>
      <c r="K9" s="89"/>
      <c r="L9" s="88"/>
      <c r="M9" s="89"/>
      <c r="N9" s="89"/>
      <c r="O9" s="88"/>
      <c r="P9" s="89"/>
      <c r="Q9" s="89"/>
      <c r="R9" s="88"/>
      <c r="S9" s="89"/>
      <c r="T9" s="89"/>
      <c r="U9" s="88"/>
      <c r="V9" s="89"/>
      <c r="W9" s="89"/>
      <c r="X9" s="88"/>
      <c r="Y9" s="89"/>
      <c r="Z9" s="89"/>
      <c r="AA9" s="88"/>
      <c r="AB9" s="89"/>
      <c r="AC9" s="89"/>
      <c r="AD9" s="88"/>
      <c r="AE9" s="89"/>
      <c r="AF9" s="89"/>
      <c r="AG9" s="88"/>
      <c r="AH9" s="89"/>
      <c r="AI9" s="89"/>
      <c r="AJ9" s="88"/>
      <c r="AK9" s="89"/>
      <c r="AL9" s="89"/>
      <c r="AM9" s="88"/>
      <c r="AN9" s="89"/>
      <c r="AO9" s="89"/>
      <c r="AP9" s="88"/>
      <c r="AQ9" s="89"/>
      <c r="AR9" s="89"/>
      <c r="AS9" s="88"/>
      <c r="AT9" s="89"/>
      <c r="AU9" s="89"/>
      <c r="AV9" s="88"/>
      <c r="AW9" s="89"/>
      <c r="AX9" s="89"/>
      <c r="AY9" s="88"/>
      <c r="AZ9" s="89"/>
      <c r="BA9" s="89"/>
      <c r="BB9" s="88"/>
      <c r="BC9" s="89"/>
      <c r="BD9" s="89"/>
      <c r="BE9" s="88"/>
      <c r="BF9" s="89"/>
      <c r="BG9" s="89"/>
      <c r="BH9" s="88"/>
      <c r="BI9" s="89"/>
      <c r="BJ9" s="89"/>
      <c r="BK9" s="88"/>
      <c r="BL9" s="89"/>
      <c r="BM9" s="89"/>
      <c r="BN9" s="88"/>
      <c r="BO9" s="89"/>
      <c r="BP9" s="89"/>
      <c r="BQ9" s="88"/>
      <c r="BR9" s="89"/>
      <c r="BS9" s="89"/>
      <c r="BT9" s="88"/>
      <c r="BU9" s="89"/>
      <c r="BV9" s="89"/>
      <c r="BW9" s="88"/>
      <c r="BX9" s="89"/>
      <c r="BY9" s="89"/>
      <c r="BZ9" s="88"/>
      <c r="CA9" s="89"/>
      <c r="CB9" s="89"/>
      <c r="CC9" s="88"/>
      <c r="CD9" s="89"/>
      <c r="CE9" s="89"/>
      <c r="CF9" s="88"/>
      <c r="CG9" s="89"/>
      <c r="CH9" s="89"/>
    </row>
    <row r="10" spans="2:86" ht="3" customHeight="1" thickTop="1" thickBot="1" x14ac:dyDescent="0.4">
      <c r="B10" s="4"/>
      <c r="C10" s="107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108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10"/>
      <c r="CG10" s="111"/>
      <c r="CH10" s="111"/>
    </row>
    <row r="11" spans="2:86" ht="15" customHeight="1" thickTop="1" x14ac:dyDescent="0.35">
      <c r="B11" s="4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2:86" ht="15" customHeight="1" thickBot="1" x14ac:dyDescent="0.4">
      <c r="B12" s="4"/>
      <c r="C12" s="4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2:86" ht="15" customHeight="1" x14ac:dyDescent="0.35">
      <c r="B13" s="4"/>
      <c r="C13" s="124" t="str">
        <f>C8</f>
        <v>Período de Referência Diário:</v>
      </c>
      <c r="D13" s="92" t="s">
        <v>14</v>
      </c>
      <c r="E13" s="93"/>
      <c r="F13" s="93"/>
      <c r="G13" s="93"/>
      <c r="H13" s="93"/>
      <c r="I13" s="94"/>
      <c r="J13" s="92" t="s">
        <v>15</v>
      </c>
      <c r="K13" s="93"/>
      <c r="L13" s="93"/>
      <c r="M13" s="93"/>
      <c r="N13" s="93"/>
      <c r="O13" s="94"/>
      <c r="P13" s="101" t="s">
        <v>16</v>
      </c>
      <c r="Q13" s="102"/>
      <c r="R13" s="102"/>
      <c r="S13" s="102"/>
      <c r="T13" s="102"/>
      <c r="U13" s="103"/>
      <c r="V13" s="101" t="s">
        <v>17</v>
      </c>
      <c r="W13" s="102"/>
      <c r="X13" s="102"/>
      <c r="Y13" s="102"/>
      <c r="Z13" s="102"/>
      <c r="AA13" s="103"/>
      <c r="AB13" s="101" t="s">
        <v>18</v>
      </c>
      <c r="AC13" s="102"/>
      <c r="AD13" s="102"/>
      <c r="AE13" s="121"/>
      <c r="AF13" s="121"/>
      <c r="AG13" s="103"/>
      <c r="AH13" s="101" t="s">
        <v>19</v>
      </c>
      <c r="AI13" s="102"/>
      <c r="AJ13" s="102"/>
      <c r="AK13" s="102"/>
      <c r="AL13" s="102"/>
      <c r="AM13" s="103"/>
      <c r="AN13" s="101" t="s">
        <v>20</v>
      </c>
      <c r="AO13" s="114"/>
      <c r="AP13" s="102"/>
      <c r="AQ13" s="102"/>
      <c r="AR13" s="102"/>
      <c r="AS13" s="103"/>
      <c r="AT13" s="101" t="s">
        <v>21</v>
      </c>
      <c r="AU13" s="102"/>
      <c r="AV13" s="102"/>
      <c r="AW13" s="121"/>
      <c r="AX13" s="121"/>
      <c r="AY13" s="103"/>
      <c r="AZ13" s="101" t="s">
        <v>22</v>
      </c>
      <c r="BA13" s="102"/>
      <c r="BB13" s="102"/>
      <c r="BC13" s="102"/>
      <c r="BD13" s="102"/>
      <c r="BE13" s="103"/>
      <c r="BF13" s="101" t="s">
        <v>23</v>
      </c>
      <c r="BG13" s="114"/>
      <c r="BH13" s="102"/>
      <c r="BI13" s="102"/>
      <c r="BJ13" s="102"/>
      <c r="BK13" s="103"/>
    </row>
    <row r="14" spans="2:86" ht="15" customHeight="1" thickBot="1" x14ac:dyDescent="0.4">
      <c r="B14" s="4"/>
      <c r="C14" s="125"/>
      <c r="D14" s="95"/>
      <c r="E14" s="96"/>
      <c r="F14" s="96"/>
      <c r="G14" s="96"/>
      <c r="H14" s="96"/>
      <c r="I14" s="97"/>
      <c r="J14" s="98"/>
      <c r="K14" s="99"/>
      <c r="L14" s="99"/>
      <c r="M14" s="99"/>
      <c r="N14" s="99"/>
      <c r="O14" s="100"/>
      <c r="P14" s="104"/>
      <c r="Q14" s="105"/>
      <c r="R14" s="105"/>
      <c r="S14" s="105"/>
      <c r="T14" s="105"/>
      <c r="U14" s="106"/>
      <c r="V14" s="104"/>
      <c r="W14" s="105"/>
      <c r="X14" s="105"/>
      <c r="Y14" s="105"/>
      <c r="Z14" s="105"/>
      <c r="AA14" s="106"/>
      <c r="AB14" s="104"/>
      <c r="AC14" s="105"/>
      <c r="AD14" s="105"/>
      <c r="AE14" s="122"/>
      <c r="AF14" s="122"/>
      <c r="AG14" s="106"/>
      <c r="AH14" s="104"/>
      <c r="AI14" s="105"/>
      <c r="AJ14" s="105"/>
      <c r="AK14" s="105"/>
      <c r="AL14" s="105"/>
      <c r="AM14" s="106"/>
      <c r="AN14" s="104"/>
      <c r="AO14" s="115"/>
      <c r="AP14" s="105"/>
      <c r="AQ14" s="105"/>
      <c r="AR14" s="105"/>
      <c r="AS14" s="106"/>
      <c r="AT14" s="104"/>
      <c r="AU14" s="105"/>
      <c r="AV14" s="105"/>
      <c r="AW14" s="122"/>
      <c r="AX14" s="122"/>
      <c r="AY14" s="106"/>
      <c r="AZ14" s="104"/>
      <c r="BA14" s="105"/>
      <c r="BB14" s="105"/>
      <c r="BC14" s="105"/>
      <c r="BD14" s="123"/>
      <c r="BE14" s="106"/>
      <c r="BF14" s="104"/>
      <c r="BG14" s="115"/>
      <c r="BH14" s="105"/>
      <c r="BI14" s="105"/>
      <c r="BJ14" s="105"/>
      <c r="BK14" s="106"/>
    </row>
    <row r="15" spans="2:86" ht="117" customHeight="1" thickBot="1" x14ac:dyDescent="0.4">
      <c r="B15" s="4"/>
      <c r="C15" s="126"/>
      <c r="D15" s="23" t="s">
        <v>24</v>
      </c>
      <c r="E15" s="23" t="s">
        <v>8</v>
      </c>
      <c r="F15" s="23" t="s">
        <v>13</v>
      </c>
      <c r="G15" s="33" t="s">
        <v>26</v>
      </c>
      <c r="H15" s="23" t="s">
        <v>11</v>
      </c>
      <c r="I15" s="23" t="s">
        <v>5</v>
      </c>
      <c r="J15" s="23" t="s">
        <v>24</v>
      </c>
      <c r="K15" s="24" t="s">
        <v>8</v>
      </c>
      <c r="L15" s="23" t="s">
        <v>7</v>
      </c>
      <c r="M15" s="33" t="s">
        <v>26</v>
      </c>
      <c r="N15" s="23" t="s">
        <v>6</v>
      </c>
      <c r="O15" s="23" t="s">
        <v>5</v>
      </c>
      <c r="P15" s="23" t="s">
        <v>24</v>
      </c>
      <c r="Q15" s="23" t="s">
        <v>8</v>
      </c>
      <c r="R15" s="23" t="s">
        <v>7</v>
      </c>
      <c r="S15" s="33" t="s">
        <v>26</v>
      </c>
      <c r="T15" s="23" t="s">
        <v>6</v>
      </c>
      <c r="U15" s="23" t="s">
        <v>5</v>
      </c>
      <c r="V15" s="23" t="s">
        <v>24</v>
      </c>
      <c r="W15" s="23" t="s">
        <v>8</v>
      </c>
      <c r="X15" s="23" t="s">
        <v>7</v>
      </c>
      <c r="Y15" s="33" t="s">
        <v>26</v>
      </c>
      <c r="Z15" s="23" t="s">
        <v>6</v>
      </c>
      <c r="AA15" s="23" t="s">
        <v>5</v>
      </c>
      <c r="AB15" s="23" t="s">
        <v>24</v>
      </c>
      <c r="AC15" s="24" t="s">
        <v>8</v>
      </c>
      <c r="AD15" s="23" t="s">
        <v>7</v>
      </c>
      <c r="AE15" s="33" t="s">
        <v>26</v>
      </c>
      <c r="AF15" s="23" t="s">
        <v>6</v>
      </c>
      <c r="AG15" s="23" t="s">
        <v>5</v>
      </c>
      <c r="AH15" s="23" t="s">
        <v>24</v>
      </c>
      <c r="AI15" s="23" t="s">
        <v>8</v>
      </c>
      <c r="AJ15" s="23" t="s">
        <v>7</v>
      </c>
      <c r="AK15" s="23" t="s">
        <v>25</v>
      </c>
      <c r="AL15" s="23" t="s">
        <v>6</v>
      </c>
      <c r="AM15" s="23" t="s">
        <v>5</v>
      </c>
      <c r="AN15" s="23" t="s">
        <v>24</v>
      </c>
      <c r="AO15" s="23" t="s">
        <v>8</v>
      </c>
      <c r="AP15" s="23" t="s">
        <v>7</v>
      </c>
      <c r="AQ15" s="23" t="s">
        <v>25</v>
      </c>
      <c r="AR15" s="23" t="s">
        <v>6</v>
      </c>
      <c r="AS15" s="23" t="s">
        <v>5</v>
      </c>
      <c r="AT15" s="23" t="s">
        <v>24</v>
      </c>
      <c r="AU15" s="23" t="s">
        <v>8</v>
      </c>
      <c r="AV15" s="23" t="s">
        <v>7</v>
      </c>
      <c r="AW15" s="23" t="s">
        <v>25</v>
      </c>
      <c r="AX15" s="23" t="s">
        <v>6</v>
      </c>
      <c r="AY15" s="23" t="s">
        <v>5</v>
      </c>
      <c r="AZ15" s="23" t="s">
        <v>9</v>
      </c>
      <c r="BA15" s="23" t="s">
        <v>8</v>
      </c>
      <c r="BB15" s="23" t="s">
        <v>7</v>
      </c>
      <c r="BC15" s="23" t="s">
        <v>9</v>
      </c>
      <c r="BD15" s="51" t="s">
        <v>6</v>
      </c>
      <c r="BE15" s="23" t="s">
        <v>5</v>
      </c>
      <c r="BF15" s="23" t="s">
        <v>24</v>
      </c>
      <c r="BG15" s="23" t="s">
        <v>8</v>
      </c>
      <c r="BH15" s="23" t="s">
        <v>7</v>
      </c>
      <c r="BI15" s="23" t="s">
        <v>25</v>
      </c>
      <c r="BJ15" s="23" t="s">
        <v>6</v>
      </c>
      <c r="BK15" s="23" t="s">
        <v>5</v>
      </c>
    </row>
    <row r="16" spans="2:86" ht="13" x14ac:dyDescent="0.35">
      <c r="B16" s="4"/>
      <c r="C16" s="13">
        <v>44927</v>
      </c>
      <c r="D16" s="28">
        <v>7000</v>
      </c>
      <c r="E16" s="50">
        <v>4462.6223207871953</v>
      </c>
      <c r="F16" s="28">
        <v>0</v>
      </c>
      <c r="G16" s="28">
        <f>D16-E16-F16</f>
        <v>2537.3776792128047</v>
      </c>
      <c r="H16" s="28">
        <v>0</v>
      </c>
      <c r="I16" s="28">
        <f>IF(E16+F16-H16&lt;0,0,E16+F16-H16)</f>
        <v>4462.6223207871953</v>
      </c>
      <c r="J16" s="29">
        <v>2600</v>
      </c>
      <c r="K16" s="29">
        <v>0</v>
      </c>
      <c r="L16" s="27">
        <v>300</v>
      </c>
      <c r="M16" s="27">
        <f>J16-K16-L16</f>
        <v>2300</v>
      </c>
      <c r="N16" s="30">
        <v>309.85536831523774</v>
      </c>
      <c r="O16" s="31">
        <f>IF(K16+L16-N16&lt;0,0,K16+L16-N16)</f>
        <v>0</v>
      </c>
      <c r="P16" s="31">
        <v>3000</v>
      </c>
      <c r="Q16" s="31">
        <v>675</v>
      </c>
      <c r="R16" s="27">
        <v>990</v>
      </c>
      <c r="S16" s="31">
        <f>P16-Q16-R16</f>
        <v>1335</v>
      </c>
      <c r="T16" s="31">
        <v>1419.258</v>
      </c>
      <c r="U16" s="31">
        <f>IF(Q16+R16-S16-T16&lt;0,0,Q16+R16+S16-T16)</f>
        <v>0</v>
      </c>
      <c r="V16" s="31">
        <v>3000</v>
      </c>
      <c r="W16" s="31">
        <v>3000</v>
      </c>
      <c r="X16" s="27">
        <v>0</v>
      </c>
      <c r="Y16" s="27">
        <v>0</v>
      </c>
      <c r="Z16" s="27">
        <v>0</v>
      </c>
      <c r="AA16" s="31">
        <f>IF(W16+X16-Z16&lt;0,0,W16+X16-Z16)</f>
        <v>3000</v>
      </c>
      <c r="AB16" s="31">
        <v>6000</v>
      </c>
      <c r="AC16" s="31">
        <v>2047</v>
      </c>
      <c r="AD16" s="27">
        <v>0</v>
      </c>
      <c r="AE16" s="31">
        <f>AB16-AC16</f>
        <v>3953</v>
      </c>
      <c r="AF16" s="27">
        <v>0</v>
      </c>
      <c r="AG16" s="31">
        <f>IF(AD16+AC16-AF16&lt;0,0,AD16+AC16-AF16)</f>
        <v>2047</v>
      </c>
      <c r="AH16" s="28">
        <v>14000</v>
      </c>
      <c r="AI16" s="28">
        <v>0</v>
      </c>
      <c r="AJ16" s="27">
        <v>0</v>
      </c>
      <c r="AK16" s="29">
        <f>AH16-AI16</f>
        <v>14000</v>
      </c>
      <c r="AL16" s="30">
        <v>0</v>
      </c>
      <c r="AM16" s="29">
        <f>IF(AI16+AJ16-AL16&lt;0,0,AI16+AJ16-AL16)</f>
        <v>0</v>
      </c>
      <c r="AN16" s="29">
        <v>14000</v>
      </c>
      <c r="AO16" s="29">
        <v>0</v>
      </c>
      <c r="AP16" s="27">
        <v>0</v>
      </c>
      <c r="AQ16" s="29">
        <f>AN16-AO16</f>
        <v>14000</v>
      </c>
      <c r="AR16" s="29">
        <v>0</v>
      </c>
      <c r="AS16" s="29">
        <f>IF(AO16+AP16-AR16&lt;0,0,AO16+AP16-AR16)</f>
        <v>0</v>
      </c>
      <c r="AT16" s="29">
        <v>20000</v>
      </c>
      <c r="AU16" s="28">
        <v>2141.1999999999998</v>
      </c>
      <c r="AV16" s="28">
        <v>0</v>
      </c>
      <c r="AW16" s="28">
        <f>AT16-AU16</f>
        <v>17858.8</v>
      </c>
      <c r="AX16" s="28">
        <v>2000.3241209861426</v>
      </c>
      <c r="AY16" s="56">
        <f>IF(AU16+AV16-AX16&lt;0,0,AU16+AV16-AX16)</f>
        <v>140.87587901385723</v>
      </c>
      <c r="AZ16" s="28">
        <v>2000</v>
      </c>
      <c r="BA16" s="28">
        <v>392.20647884047986</v>
      </c>
      <c r="BB16" s="28">
        <v>0</v>
      </c>
      <c r="BC16" s="28">
        <f>AZ16-BA16</f>
        <v>1607.7935211595202</v>
      </c>
      <c r="BD16" s="28">
        <v>0</v>
      </c>
      <c r="BE16" s="28">
        <f>IF(BA16+BB16-BD16&lt;0,0,BA16+BB16-BD16)</f>
        <v>392.20647884047986</v>
      </c>
      <c r="BF16" s="28">
        <v>20000</v>
      </c>
      <c r="BG16" s="28">
        <v>8963</v>
      </c>
      <c r="BH16" s="28">
        <f>3340+1025+343</f>
        <v>4708</v>
      </c>
      <c r="BI16" s="28">
        <f>BF16-BG16-BH16</f>
        <v>6329</v>
      </c>
      <c r="BJ16" s="28">
        <v>9407.6216990016364</v>
      </c>
      <c r="BK16" s="28">
        <f>IF(BG16+BH16-BJ16&lt;0,0,BG16+BH16-BJ16)</f>
        <v>4263.3783009983636</v>
      </c>
    </row>
    <row r="17" spans="2:63" ht="13" x14ac:dyDescent="0.35">
      <c r="B17" s="4"/>
      <c r="C17" s="13">
        <v>44928</v>
      </c>
      <c r="D17" s="22">
        <v>7000</v>
      </c>
      <c r="E17" s="22">
        <v>4462.6223207871953</v>
      </c>
      <c r="F17" s="26">
        <v>0</v>
      </c>
      <c r="G17" s="22">
        <f t="shared" ref="G17:G80" si="0">D17-E17-F17</f>
        <v>2537.3776792128047</v>
      </c>
      <c r="H17" s="22">
        <v>0</v>
      </c>
      <c r="I17" s="22">
        <f>IF(E17+F17-H17&lt;0,0,E17+F17-H17)</f>
        <v>4462.6223207871953</v>
      </c>
      <c r="J17" s="29">
        <v>2600</v>
      </c>
      <c r="K17" s="29">
        <v>0</v>
      </c>
      <c r="L17" s="27">
        <v>300</v>
      </c>
      <c r="M17" s="27">
        <f t="shared" ref="M17:M80" si="1">J17-K17-L17</f>
        <v>2300</v>
      </c>
      <c r="N17" s="25">
        <v>291.04770702148585</v>
      </c>
      <c r="O17" s="31">
        <f t="shared" ref="O17:O80" si="2">IF(K17+L17-N17&lt;0,0,K17+L17-N17)</f>
        <v>8.9522929785141514</v>
      </c>
      <c r="P17" s="31">
        <v>3000</v>
      </c>
      <c r="Q17" s="31">
        <v>675</v>
      </c>
      <c r="R17" s="27">
        <v>990</v>
      </c>
      <c r="S17" s="31">
        <f t="shared" ref="S17:S80" si="3">P17-Q17-R17</f>
        <v>1335</v>
      </c>
      <c r="T17" s="31">
        <v>1399.729</v>
      </c>
      <c r="U17" s="31">
        <f t="shared" ref="U17:U80" si="4">IF(Q17+R17-S17-T17&lt;0,0,Q17+R17+S17-T17)</f>
        <v>0</v>
      </c>
      <c r="V17" s="31">
        <v>3000</v>
      </c>
      <c r="W17" s="31">
        <v>3000</v>
      </c>
      <c r="X17" s="27">
        <v>0</v>
      </c>
      <c r="Y17" s="27">
        <v>0</v>
      </c>
      <c r="Z17" s="27">
        <v>0</v>
      </c>
      <c r="AA17" s="31">
        <f t="shared" ref="AA17:AA80" si="5">IF(W17+X17-Z17&lt;0,0,W17+X17-Z17)</f>
        <v>3000</v>
      </c>
      <c r="AB17" s="31">
        <v>6000</v>
      </c>
      <c r="AC17" s="31">
        <v>2047</v>
      </c>
      <c r="AD17" s="27">
        <v>0</v>
      </c>
      <c r="AE17" s="31">
        <f t="shared" ref="AE17:AE46" si="6">AB17-AC17</f>
        <v>3953</v>
      </c>
      <c r="AF17" s="27">
        <v>0</v>
      </c>
      <c r="AG17" s="31">
        <f t="shared" ref="AG17:AG46" si="7">IF(AD17+AC17-AF17&lt;0,0,AD17+AC17-AF17)</f>
        <v>2047</v>
      </c>
      <c r="AH17" s="28">
        <v>14000</v>
      </c>
      <c r="AI17" s="28">
        <v>0</v>
      </c>
      <c r="AJ17" s="27">
        <v>0</v>
      </c>
      <c r="AK17" s="29">
        <f t="shared" ref="AK17:AK46" si="8">AH17-AI17</f>
        <v>14000</v>
      </c>
      <c r="AL17" s="30">
        <v>0</v>
      </c>
      <c r="AM17" s="29">
        <f t="shared" ref="AM17:AM46" si="9">IF(AI17+AJ17-AL17&lt;0,0,AI17+AJ17-AL17)</f>
        <v>0</v>
      </c>
      <c r="AN17" s="29">
        <v>14000</v>
      </c>
      <c r="AO17" s="29">
        <v>0</v>
      </c>
      <c r="AP17" s="27">
        <v>0</v>
      </c>
      <c r="AQ17" s="29">
        <f t="shared" ref="AQ17:AQ46" si="10">AN17-AO17</f>
        <v>14000</v>
      </c>
      <c r="AR17" s="29">
        <v>0</v>
      </c>
      <c r="AS17" s="29">
        <f>IF(AO17+AP17-AR17&lt;0,0,AO17+AP17-AR17)</f>
        <v>0</v>
      </c>
      <c r="AT17" s="29">
        <v>20000</v>
      </c>
      <c r="AU17" s="28">
        <v>2141.1999999999998</v>
      </c>
      <c r="AV17" s="28">
        <v>0</v>
      </c>
      <c r="AW17" s="28">
        <f t="shared" ref="AW17:AW80" si="11">AT17-AU17</f>
        <v>17858.8</v>
      </c>
      <c r="AX17" s="22">
        <v>2542.7127400310465</v>
      </c>
      <c r="AY17" s="56">
        <f t="shared" ref="AY17:AY80" si="12">IF(AU17+AV17-AX17&lt;0,0,AU17+AV17-AX17)</f>
        <v>0</v>
      </c>
      <c r="AZ17" s="28">
        <v>2000</v>
      </c>
      <c r="BA17" s="28">
        <v>392.20647884047986</v>
      </c>
      <c r="BB17" s="28">
        <v>0</v>
      </c>
      <c r="BC17" s="28">
        <f t="shared" ref="BC17:BC80" si="13">AZ17-BA17</f>
        <v>1607.7935211595202</v>
      </c>
      <c r="BD17" s="28">
        <v>0</v>
      </c>
      <c r="BE17" s="28">
        <f t="shared" ref="BE17:BE80" si="14">IF(BA17+BB17-BD17&lt;0,0,BA17+BB17-BD17)</f>
        <v>392.20647884047986</v>
      </c>
      <c r="BF17" s="28">
        <v>20000</v>
      </c>
      <c r="BG17" s="22">
        <v>8963</v>
      </c>
      <c r="BH17" s="28">
        <f t="shared" ref="BH17:BH80" si="15">3340+1025+343</f>
        <v>4708</v>
      </c>
      <c r="BI17" s="28">
        <f t="shared" ref="BI17:BI45" si="16">BF17-BG17-BH17</f>
        <v>6329</v>
      </c>
      <c r="BJ17" s="28">
        <v>9792.1620556268772</v>
      </c>
      <c r="BK17" s="28">
        <f t="shared" ref="BK17:BK80" si="17">IF(BG17+BH17-BJ17&lt;0,0,BG17+BH17-BJ17)</f>
        <v>3878.8379443731228</v>
      </c>
    </row>
    <row r="18" spans="2:63" ht="13" x14ac:dyDescent="0.35">
      <c r="B18" s="4"/>
      <c r="C18" s="13">
        <v>44929</v>
      </c>
      <c r="D18" s="22">
        <v>7000</v>
      </c>
      <c r="E18" s="22">
        <v>4462.6223207871953</v>
      </c>
      <c r="F18" s="26">
        <v>0</v>
      </c>
      <c r="G18" s="22">
        <f t="shared" si="0"/>
        <v>2537.3776792128047</v>
      </c>
      <c r="H18" s="22">
        <v>0</v>
      </c>
      <c r="I18" s="22">
        <f t="shared" ref="I18:I81" si="18">IF(E18+F18-H18&lt;0,0,E18+F18-H18)</f>
        <v>4462.6223207871953</v>
      </c>
      <c r="J18" s="29">
        <v>2600</v>
      </c>
      <c r="K18" s="29">
        <v>0</v>
      </c>
      <c r="L18" s="27">
        <v>300</v>
      </c>
      <c r="M18" s="27">
        <f t="shared" si="1"/>
        <v>2300</v>
      </c>
      <c r="N18" s="25">
        <v>277.90413815326463</v>
      </c>
      <c r="O18" s="31">
        <f t="shared" si="2"/>
        <v>22.095861846735374</v>
      </c>
      <c r="P18" s="31">
        <v>3000</v>
      </c>
      <c r="Q18" s="31">
        <v>675</v>
      </c>
      <c r="R18" s="27">
        <v>990</v>
      </c>
      <c r="S18" s="31">
        <f t="shared" si="3"/>
        <v>1335</v>
      </c>
      <c r="T18" s="31">
        <v>1441.058</v>
      </c>
      <c r="U18" s="31">
        <f t="shared" si="4"/>
        <v>0</v>
      </c>
      <c r="V18" s="31">
        <v>3000</v>
      </c>
      <c r="W18" s="31">
        <v>3000</v>
      </c>
      <c r="X18" s="27">
        <v>0</v>
      </c>
      <c r="Y18" s="27">
        <v>0</v>
      </c>
      <c r="Z18" s="27">
        <v>0</v>
      </c>
      <c r="AA18" s="31">
        <f t="shared" si="5"/>
        <v>3000</v>
      </c>
      <c r="AB18" s="31">
        <v>6000</v>
      </c>
      <c r="AC18" s="31">
        <v>2047</v>
      </c>
      <c r="AD18" s="27">
        <v>0</v>
      </c>
      <c r="AE18" s="31">
        <f t="shared" si="6"/>
        <v>3953</v>
      </c>
      <c r="AF18" s="27">
        <v>0</v>
      </c>
      <c r="AG18" s="31">
        <f t="shared" si="7"/>
        <v>2047</v>
      </c>
      <c r="AH18" s="28">
        <v>14000</v>
      </c>
      <c r="AI18" s="28">
        <v>0</v>
      </c>
      <c r="AJ18" s="27">
        <v>0</v>
      </c>
      <c r="AK18" s="29">
        <f t="shared" si="8"/>
        <v>14000</v>
      </c>
      <c r="AL18" s="30">
        <v>0</v>
      </c>
      <c r="AM18" s="29">
        <f t="shared" si="9"/>
        <v>0</v>
      </c>
      <c r="AN18" s="29">
        <v>14000</v>
      </c>
      <c r="AO18" s="29">
        <v>0</v>
      </c>
      <c r="AP18" s="27">
        <v>0</v>
      </c>
      <c r="AQ18" s="29">
        <f t="shared" si="10"/>
        <v>14000</v>
      </c>
      <c r="AR18" s="29">
        <v>0</v>
      </c>
      <c r="AS18" s="29">
        <f t="shared" ref="AS18:AS81" si="19">IF(AO18+AP18-AR18&lt;0,0,AO18+AP18-AR18)</f>
        <v>0</v>
      </c>
      <c r="AT18" s="29">
        <v>20000</v>
      </c>
      <c r="AU18" s="28">
        <v>2141.1999999999998</v>
      </c>
      <c r="AV18" s="28">
        <v>0</v>
      </c>
      <c r="AW18" s="28">
        <f t="shared" si="11"/>
        <v>17858.8</v>
      </c>
      <c r="AX18" s="22">
        <v>2508.9308772051018</v>
      </c>
      <c r="AY18" s="56">
        <f t="shared" si="12"/>
        <v>0</v>
      </c>
      <c r="AZ18" s="28">
        <v>2000</v>
      </c>
      <c r="BA18" s="28">
        <v>392.20647884047986</v>
      </c>
      <c r="BB18" s="28">
        <v>0</v>
      </c>
      <c r="BC18" s="28">
        <f t="shared" si="13"/>
        <v>1607.7935211595202</v>
      </c>
      <c r="BD18" s="28">
        <v>0</v>
      </c>
      <c r="BE18" s="28">
        <f t="shared" si="14"/>
        <v>392.20647884047986</v>
      </c>
      <c r="BF18" s="28">
        <v>20000</v>
      </c>
      <c r="BG18" s="22">
        <v>8963</v>
      </c>
      <c r="BH18" s="28">
        <f t="shared" si="15"/>
        <v>4708</v>
      </c>
      <c r="BI18" s="28">
        <f t="shared" si="16"/>
        <v>6329</v>
      </c>
      <c r="BJ18" s="28">
        <v>10098.678054605907</v>
      </c>
      <c r="BK18" s="28">
        <f t="shared" si="17"/>
        <v>3572.3219453940928</v>
      </c>
    </row>
    <row r="19" spans="2:63" ht="13" x14ac:dyDescent="0.35">
      <c r="B19" s="4"/>
      <c r="C19" s="13">
        <v>44930</v>
      </c>
      <c r="D19" s="22">
        <v>7000</v>
      </c>
      <c r="E19" s="22">
        <v>4462.6223207871953</v>
      </c>
      <c r="F19" s="26">
        <v>0</v>
      </c>
      <c r="G19" s="22">
        <f t="shared" si="0"/>
        <v>2537.3776792128047</v>
      </c>
      <c r="H19" s="22">
        <v>0</v>
      </c>
      <c r="I19" s="22">
        <f t="shared" si="18"/>
        <v>4462.6223207871953</v>
      </c>
      <c r="J19" s="29">
        <v>2600</v>
      </c>
      <c r="K19" s="29">
        <v>0</v>
      </c>
      <c r="L19" s="27">
        <v>300</v>
      </c>
      <c r="M19" s="27">
        <f t="shared" si="1"/>
        <v>2300</v>
      </c>
      <c r="N19" s="25">
        <v>292.00668022849248</v>
      </c>
      <c r="O19" s="31">
        <f t="shared" si="2"/>
        <v>7.9933197715075153</v>
      </c>
      <c r="P19" s="31">
        <v>3000</v>
      </c>
      <c r="Q19" s="31">
        <v>675</v>
      </c>
      <c r="R19" s="27">
        <v>990</v>
      </c>
      <c r="S19" s="31">
        <f t="shared" si="3"/>
        <v>1335</v>
      </c>
      <c r="T19" s="31">
        <v>1310.471</v>
      </c>
      <c r="U19" s="31">
        <f t="shared" si="4"/>
        <v>0</v>
      </c>
      <c r="V19" s="31">
        <v>3000</v>
      </c>
      <c r="W19" s="31">
        <v>3000</v>
      </c>
      <c r="X19" s="27">
        <v>0</v>
      </c>
      <c r="Y19" s="27">
        <v>0</v>
      </c>
      <c r="Z19" s="27">
        <v>0</v>
      </c>
      <c r="AA19" s="31">
        <f t="shared" si="5"/>
        <v>3000</v>
      </c>
      <c r="AB19" s="31">
        <v>6000</v>
      </c>
      <c r="AC19" s="31">
        <v>2047</v>
      </c>
      <c r="AD19" s="27">
        <v>0</v>
      </c>
      <c r="AE19" s="31">
        <f t="shared" si="6"/>
        <v>3953</v>
      </c>
      <c r="AF19" s="27">
        <v>0</v>
      </c>
      <c r="AG19" s="31">
        <f t="shared" si="7"/>
        <v>2047</v>
      </c>
      <c r="AH19" s="28">
        <v>14000</v>
      </c>
      <c r="AI19" s="28">
        <v>0</v>
      </c>
      <c r="AJ19" s="27">
        <v>0</v>
      </c>
      <c r="AK19" s="29">
        <f t="shared" si="8"/>
        <v>14000</v>
      </c>
      <c r="AL19" s="30">
        <v>0</v>
      </c>
      <c r="AM19" s="29">
        <f t="shared" si="9"/>
        <v>0</v>
      </c>
      <c r="AN19" s="29">
        <v>14000</v>
      </c>
      <c r="AO19" s="29">
        <v>0</v>
      </c>
      <c r="AP19" s="27">
        <v>0</v>
      </c>
      <c r="AQ19" s="29">
        <f t="shared" si="10"/>
        <v>14000</v>
      </c>
      <c r="AR19" s="29">
        <v>0</v>
      </c>
      <c r="AS19" s="29">
        <f t="shared" si="19"/>
        <v>0</v>
      </c>
      <c r="AT19" s="29">
        <v>20000</v>
      </c>
      <c r="AU19" s="28">
        <v>2141.1999999999998</v>
      </c>
      <c r="AV19" s="28">
        <v>0</v>
      </c>
      <c r="AW19" s="28">
        <f t="shared" si="11"/>
        <v>17858.8</v>
      </c>
      <c r="AX19" s="22">
        <v>2252.6863628684673</v>
      </c>
      <c r="AY19" s="56">
        <f t="shared" si="12"/>
        <v>0</v>
      </c>
      <c r="AZ19" s="28">
        <v>2000</v>
      </c>
      <c r="BA19" s="28">
        <v>392.20647884047986</v>
      </c>
      <c r="BB19" s="28">
        <v>0</v>
      </c>
      <c r="BC19" s="28">
        <f t="shared" si="13"/>
        <v>1607.7935211595202</v>
      </c>
      <c r="BD19" s="28">
        <v>547.41911298726916</v>
      </c>
      <c r="BE19" s="28">
        <f t="shared" si="14"/>
        <v>0</v>
      </c>
      <c r="BF19" s="28">
        <v>20000</v>
      </c>
      <c r="BG19" s="22">
        <v>8963</v>
      </c>
      <c r="BH19" s="28">
        <f t="shared" si="15"/>
        <v>4708</v>
      </c>
      <c r="BI19" s="28">
        <f t="shared" si="16"/>
        <v>6329</v>
      </c>
      <c r="BJ19" s="28">
        <v>10387.796820645308</v>
      </c>
      <c r="BK19" s="28">
        <f t="shared" si="17"/>
        <v>3283.2031793546921</v>
      </c>
    </row>
    <row r="20" spans="2:63" ht="13" x14ac:dyDescent="0.35">
      <c r="B20" s="4"/>
      <c r="C20" s="13">
        <v>44931</v>
      </c>
      <c r="D20" s="22">
        <v>7000</v>
      </c>
      <c r="E20" s="22">
        <v>4462.6223207871953</v>
      </c>
      <c r="F20" s="26">
        <v>0</v>
      </c>
      <c r="G20" s="22">
        <f t="shared" si="0"/>
        <v>2537.3776792128047</v>
      </c>
      <c r="H20" s="22">
        <v>0</v>
      </c>
      <c r="I20" s="22">
        <f t="shared" si="18"/>
        <v>4462.6223207871953</v>
      </c>
      <c r="J20" s="29">
        <v>2600</v>
      </c>
      <c r="K20" s="29">
        <v>0</v>
      </c>
      <c r="L20" s="27">
        <v>300</v>
      </c>
      <c r="M20" s="27">
        <f t="shared" si="1"/>
        <v>2300</v>
      </c>
      <c r="N20" s="25">
        <v>245.56542167945184</v>
      </c>
      <c r="O20" s="31">
        <f t="shared" si="2"/>
        <v>54.434578320548155</v>
      </c>
      <c r="P20" s="31">
        <v>3000</v>
      </c>
      <c r="Q20" s="31">
        <v>675</v>
      </c>
      <c r="R20" s="27">
        <v>990</v>
      </c>
      <c r="S20" s="31">
        <f t="shared" si="3"/>
        <v>1335</v>
      </c>
      <c r="T20" s="31">
        <v>1425.0730000000001</v>
      </c>
      <c r="U20" s="31">
        <f t="shared" si="4"/>
        <v>0</v>
      </c>
      <c r="V20" s="31">
        <v>3000</v>
      </c>
      <c r="W20" s="31">
        <v>3000</v>
      </c>
      <c r="X20" s="27">
        <v>0</v>
      </c>
      <c r="Y20" s="27">
        <v>0</v>
      </c>
      <c r="Z20" s="27">
        <v>0</v>
      </c>
      <c r="AA20" s="31">
        <f t="shared" si="5"/>
        <v>3000</v>
      </c>
      <c r="AB20" s="31">
        <v>6000</v>
      </c>
      <c r="AC20" s="31">
        <v>2047</v>
      </c>
      <c r="AD20" s="27">
        <v>0</v>
      </c>
      <c r="AE20" s="31">
        <f t="shared" si="6"/>
        <v>3953</v>
      </c>
      <c r="AF20" s="27">
        <v>0</v>
      </c>
      <c r="AG20" s="31">
        <f t="shared" si="7"/>
        <v>2047</v>
      </c>
      <c r="AH20" s="28">
        <v>14000</v>
      </c>
      <c r="AI20" s="28">
        <v>0</v>
      </c>
      <c r="AJ20" s="27">
        <v>0</v>
      </c>
      <c r="AK20" s="29">
        <f t="shared" si="8"/>
        <v>14000</v>
      </c>
      <c r="AL20" s="30">
        <v>0</v>
      </c>
      <c r="AM20" s="29">
        <f t="shared" si="9"/>
        <v>0</v>
      </c>
      <c r="AN20" s="29">
        <v>14000</v>
      </c>
      <c r="AO20" s="29">
        <v>0</v>
      </c>
      <c r="AP20" s="27">
        <v>0</v>
      </c>
      <c r="AQ20" s="29">
        <f t="shared" si="10"/>
        <v>14000</v>
      </c>
      <c r="AR20" s="29">
        <v>0</v>
      </c>
      <c r="AS20" s="29">
        <f t="shared" si="19"/>
        <v>0</v>
      </c>
      <c r="AT20" s="29">
        <v>20000</v>
      </c>
      <c r="AU20" s="28">
        <v>2141.1999999999998</v>
      </c>
      <c r="AV20" s="28">
        <v>0</v>
      </c>
      <c r="AW20" s="28">
        <f t="shared" si="11"/>
        <v>17858.8</v>
      </c>
      <c r="AX20" s="22">
        <v>2126.5309017863196</v>
      </c>
      <c r="AY20" s="56">
        <f t="shared" si="12"/>
        <v>14.669098213680172</v>
      </c>
      <c r="AZ20" s="28">
        <v>2000</v>
      </c>
      <c r="BA20" s="28">
        <v>392.20647884047986</v>
      </c>
      <c r="BB20" s="28">
        <v>0</v>
      </c>
      <c r="BC20" s="28">
        <f t="shared" si="13"/>
        <v>1607.7935211595202</v>
      </c>
      <c r="BD20" s="28">
        <v>0</v>
      </c>
      <c r="BE20" s="28">
        <f t="shared" si="14"/>
        <v>392.20647884047986</v>
      </c>
      <c r="BF20" s="28">
        <v>20000</v>
      </c>
      <c r="BG20" s="22">
        <v>8963</v>
      </c>
      <c r="BH20" s="28">
        <f t="shared" si="15"/>
        <v>4708</v>
      </c>
      <c r="BI20" s="28">
        <f t="shared" si="16"/>
        <v>6329</v>
      </c>
      <c r="BJ20" s="28">
        <v>10127.40269473321</v>
      </c>
      <c r="BK20" s="28">
        <f t="shared" si="17"/>
        <v>3543.5973052667905</v>
      </c>
    </row>
    <row r="21" spans="2:63" ht="13" x14ac:dyDescent="0.35">
      <c r="B21" s="4"/>
      <c r="C21" s="13">
        <v>44932</v>
      </c>
      <c r="D21" s="22">
        <v>7000</v>
      </c>
      <c r="E21" s="22">
        <v>4462.6223207871953</v>
      </c>
      <c r="F21" s="26">
        <v>0</v>
      </c>
      <c r="G21" s="22">
        <f t="shared" si="0"/>
        <v>2537.3776792128047</v>
      </c>
      <c r="H21" s="22">
        <v>0</v>
      </c>
      <c r="I21" s="22">
        <f t="shared" si="18"/>
        <v>4462.6223207871953</v>
      </c>
      <c r="J21" s="29">
        <v>2600</v>
      </c>
      <c r="K21" s="29">
        <v>0</v>
      </c>
      <c r="L21" s="27">
        <v>300</v>
      </c>
      <c r="M21" s="27">
        <f t="shared" si="1"/>
        <v>2300</v>
      </c>
      <c r="N21" s="25">
        <v>101.25047528714424</v>
      </c>
      <c r="O21" s="31">
        <f t="shared" si="2"/>
        <v>198.74952471285576</v>
      </c>
      <c r="P21" s="31">
        <v>3000</v>
      </c>
      <c r="Q21" s="31">
        <v>675</v>
      </c>
      <c r="R21" s="27">
        <v>990</v>
      </c>
      <c r="S21" s="31">
        <f t="shared" si="3"/>
        <v>1335</v>
      </c>
      <c r="T21" s="31">
        <v>1421.644</v>
      </c>
      <c r="U21" s="31">
        <f t="shared" si="4"/>
        <v>0</v>
      </c>
      <c r="V21" s="31">
        <v>3000</v>
      </c>
      <c r="W21" s="31">
        <v>3000</v>
      </c>
      <c r="X21" s="27">
        <v>0</v>
      </c>
      <c r="Y21" s="27">
        <v>0</v>
      </c>
      <c r="Z21" s="27">
        <v>0</v>
      </c>
      <c r="AA21" s="31">
        <f t="shared" si="5"/>
        <v>3000</v>
      </c>
      <c r="AB21" s="31">
        <v>6000</v>
      </c>
      <c r="AC21" s="31">
        <v>2047</v>
      </c>
      <c r="AD21" s="27">
        <v>0</v>
      </c>
      <c r="AE21" s="31">
        <f t="shared" si="6"/>
        <v>3953</v>
      </c>
      <c r="AF21" s="27">
        <v>0</v>
      </c>
      <c r="AG21" s="31">
        <f t="shared" si="7"/>
        <v>2047</v>
      </c>
      <c r="AH21" s="28">
        <v>14000</v>
      </c>
      <c r="AI21" s="28">
        <v>0</v>
      </c>
      <c r="AJ21" s="27">
        <v>0</v>
      </c>
      <c r="AK21" s="29">
        <f t="shared" si="8"/>
        <v>14000</v>
      </c>
      <c r="AL21" s="30">
        <v>0</v>
      </c>
      <c r="AM21" s="29">
        <f t="shared" si="9"/>
        <v>0</v>
      </c>
      <c r="AN21" s="29">
        <v>14000</v>
      </c>
      <c r="AO21" s="29">
        <v>0</v>
      </c>
      <c r="AP21" s="27">
        <v>0</v>
      </c>
      <c r="AQ21" s="29">
        <f t="shared" si="10"/>
        <v>14000</v>
      </c>
      <c r="AR21" s="29">
        <v>0</v>
      </c>
      <c r="AS21" s="29">
        <f t="shared" si="19"/>
        <v>0</v>
      </c>
      <c r="AT21" s="29">
        <v>20000</v>
      </c>
      <c r="AU21" s="28">
        <v>2141.1999999999998</v>
      </c>
      <c r="AV21" s="28">
        <v>0</v>
      </c>
      <c r="AW21" s="28">
        <f t="shared" si="11"/>
        <v>17858.8</v>
      </c>
      <c r="AX21" s="22">
        <v>1676.4933621553719</v>
      </c>
      <c r="AY21" s="56">
        <f t="shared" si="12"/>
        <v>464.70663784462795</v>
      </c>
      <c r="AZ21" s="28">
        <v>2000</v>
      </c>
      <c r="BA21" s="28">
        <v>392.20647884047986</v>
      </c>
      <c r="BB21" s="28">
        <v>0</v>
      </c>
      <c r="BC21" s="28">
        <f t="shared" si="13"/>
        <v>1607.7935211595202</v>
      </c>
      <c r="BD21" s="28">
        <v>0</v>
      </c>
      <c r="BE21" s="28">
        <f t="shared" si="14"/>
        <v>392.20647884047986</v>
      </c>
      <c r="BF21" s="28">
        <v>20000</v>
      </c>
      <c r="BG21" s="22">
        <v>8963</v>
      </c>
      <c r="BH21" s="28">
        <f t="shared" si="15"/>
        <v>4708</v>
      </c>
      <c r="BI21" s="28">
        <f t="shared" si="16"/>
        <v>6329</v>
      </c>
      <c r="BJ21" s="28">
        <v>8005.3589077855731</v>
      </c>
      <c r="BK21" s="28">
        <f t="shared" si="17"/>
        <v>5665.6410922144269</v>
      </c>
    </row>
    <row r="22" spans="2:63" ht="13" x14ac:dyDescent="0.35">
      <c r="B22" s="4"/>
      <c r="C22" s="13">
        <v>44933</v>
      </c>
      <c r="D22" s="22">
        <v>7000</v>
      </c>
      <c r="E22" s="22">
        <v>4462.6223207871953</v>
      </c>
      <c r="F22" s="26">
        <v>0</v>
      </c>
      <c r="G22" s="22">
        <f t="shared" si="0"/>
        <v>2537.3776792128047</v>
      </c>
      <c r="H22" s="22">
        <v>0</v>
      </c>
      <c r="I22" s="22">
        <f t="shared" si="18"/>
        <v>4462.6223207871953</v>
      </c>
      <c r="J22" s="29">
        <v>2600</v>
      </c>
      <c r="K22" s="29">
        <v>0</v>
      </c>
      <c r="L22" s="27">
        <v>300</v>
      </c>
      <c r="M22" s="27">
        <f t="shared" si="1"/>
        <v>2300</v>
      </c>
      <c r="N22" s="25">
        <v>240.17777824792236</v>
      </c>
      <c r="O22" s="31">
        <f t="shared" si="2"/>
        <v>59.822221752077638</v>
      </c>
      <c r="P22" s="31">
        <v>3000</v>
      </c>
      <c r="Q22" s="31">
        <v>675</v>
      </c>
      <c r="R22" s="27">
        <v>990</v>
      </c>
      <c r="S22" s="31">
        <f t="shared" si="3"/>
        <v>1335</v>
      </c>
      <c r="T22" s="31">
        <v>1335.5219999999999</v>
      </c>
      <c r="U22" s="31">
        <f t="shared" si="4"/>
        <v>0</v>
      </c>
      <c r="V22" s="31">
        <v>3000</v>
      </c>
      <c r="W22" s="31">
        <v>3000</v>
      </c>
      <c r="X22" s="27">
        <v>0</v>
      </c>
      <c r="Y22" s="27">
        <v>0</v>
      </c>
      <c r="Z22" s="27">
        <v>0</v>
      </c>
      <c r="AA22" s="31">
        <f t="shared" si="5"/>
        <v>3000</v>
      </c>
      <c r="AB22" s="31">
        <v>6000</v>
      </c>
      <c r="AC22" s="31">
        <v>2047</v>
      </c>
      <c r="AD22" s="27">
        <v>0</v>
      </c>
      <c r="AE22" s="31">
        <f t="shared" si="6"/>
        <v>3953</v>
      </c>
      <c r="AF22" s="27">
        <v>0</v>
      </c>
      <c r="AG22" s="31">
        <f t="shared" si="7"/>
        <v>2047</v>
      </c>
      <c r="AH22" s="28">
        <v>14000</v>
      </c>
      <c r="AI22" s="28">
        <v>0</v>
      </c>
      <c r="AJ22" s="27">
        <v>0</v>
      </c>
      <c r="AK22" s="29">
        <f t="shared" si="8"/>
        <v>14000</v>
      </c>
      <c r="AL22" s="30">
        <v>0</v>
      </c>
      <c r="AM22" s="29">
        <f t="shared" si="9"/>
        <v>0</v>
      </c>
      <c r="AN22" s="29">
        <v>14000</v>
      </c>
      <c r="AO22" s="29">
        <v>0</v>
      </c>
      <c r="AP22" s="27">
        <v>0</v>
      </c>
      <c r="AQ22" s="29">
        <f t="shared" si="10"/>
        <v>14000</v>
      </c>
      <c r="AR22" s="29">
        <v>0</v>
      </c>
      <c r="AS22" s="29">
        <f t="shared" si="19"/>
        <v>0</v>
      </c>
      <c r="AT22" s="29">
        <v>20000</v>
      </c>
      <c r="AU22" s="28">
        <v>2141.1999999999998</v>
      </c>
      <c r="AV22" s="28">
        <v>0</v>
      </c>
      <c r="AW22" s="28">
        <f t="shared" si="11"/>
        <v>17858.8</v>
      </c>
      <c r="AX22" s="22">
        <v>2110.1000047514235</v>
      </c>
      <c r="AY22" s="56">
        <f t="shared" si="12"/>
        <v>31.099995248576306</v>
      </c>
      <c r="AZ22" s="28">
        <v>2000</v>
      </c>
      <c r="BA22" s="28">
        <v>392.20647884047986</v>
      </c>
      <c r="BB22" s="28">
        <v>0</v>
      </c>
      <c r="BC22" s="28">
        <f t="shared" si="13"/>
        <v>1607.7935211595202</v>
      </c>
      <c r="BD22" s="28">
        <v>515.31386537705805</v>
      </c>
      <c r="BE22" s="28">
        <f t="shared" si="14"/>
        <v>0</v>
      </c>
      <c r="BF22" s="28">
        <v>20000</v>
      </c>
      <c r="BG22" s="22">
        <v>8963</v>
      </c>
      <c r="BH22" s="28">
        <f t="shared" si="15"/>
        <v>4708</v>
      </c>
      <c r="BI22" s="28">
        <f t="shared" si="16"/>
        <v>6329</v>
      </c>
      <c r="BJ22" s="28">
        <v>9013.9444654607432</v>
      </c>
      <c r="BK22" s="28">
        <f t="shared" si="17"/>
        <v>4657.0555345392568</v>
      </c>
    </row>
    <row r="23" spans="2:63" ht="13" x14ac:dyDescent="0.35">
      <c r="B23" s="4"/>
      <c r="C23" s="13">
        <v>44934</v>
      </c>
      <c r="D23" s="22">
        <v>7000</v>
      </c>
      <c r="E23" s="22">
        <v>4462.6223207871953</v>
      </c>
      <c r="F23" s="26">
        <v>0</v>
      </c>
      <c r="G23" s="22">
        <f t="shared" si="0"/>
        <v>2537.3776792128047</v>
      </c>
      <c r="H23" s="22">
        <v>0</v>
      </c>
      <c r="I23" s="22">
        <f t="shared" si="18"/>
        <v>4462.6223207871953</v>
      </c>
      <c r="J23" s="29">
        <v>2600</v>
      </c>
      <c r="K23" s="29">
        <v>0</v>
      </c>
      <c r="L23" s="27">
        <v>300</v>
      </c>
      <c r="M23" s="27">
        <f t="shared" si="1"/>
        <v>2300</v>
      </c>
      <c r="N23" s="25">
        <v>226.73161090176168</v>
      </c>
      <c r="O23" s="31">
        <f t="shared" si="2"/>
        <v>73.268389098238316</v>
      </c>
      <c r="P23" s="31">
        <v>3000</v>
      </c>
      <c r="Q23" s="31">
        <v>675</v>
      </c>
      <c r="R23" s="27">
        <v>990</v>
      </c>
      <c r="S23" s="31">
        <f t="shared" si="3"/>
        <v>1335</v>
      </c>
      <c r="T23" s="31">
        <v>1253.9179999999999</v>
      </c>
      <c r="U23" s="31">
        <f t="shared" si="4"/>
        <v>0</v>
      </c>
      <c r="V23" s="31">
        <v>3000</v>
      </c>
      <c r="W23" s="31">
        <v>3000</v>
      </c>
      <c r="X23" s="27">
        <v>0</v>
      </c>
      <c r="Y23" s="27">
        <v>0</v>
      </c>
      <c r="Z23" s="27">
        <v>0</v>
      </c>
      <c r="AA23" s="31">
        <f t="shared" si="5"/>
        <v>3000</v>
      </c>
      <c r="AB23" s="31">
        <v>6000</v>
      </c>
      <c r="AC23" s="31">
        <v>2047</v>
      </c>
      <c r="AD23" s="27">
        <v>0</v>
      </c>
      <c r="AE23" s="31">
        <f t="shared" si="6"/>
        <v>3953</v>
      </c>
      <c r="AF23" s="27">
        <v>0</v>
      </c>
      <c r="AG23" s="31">
        <f t="shared" si="7"/>
        <v>2047</v>
      </c>
      <c r="AH23" s="28">
        <v>14000</v>
      </c>
      <c r="AI23" s="28">
        <v>0</v>
      </c>
      <c r="AJ23" s="27">
        <v>0</v>
      </c>
      <c r="AK23" s="29">
        <f t="shared" si="8"/>
        <v>14000</v>
      </c>
      <c r="AL23" s="30">
        <v>0</v>
      </c>
      <c r="AM23" s="29">
        <f t="shared" si="9"/>
        <v>0</v>
      </c>
      <c r="AN23" s="29">
        <v>14000</v>
      </c>
      <c r="AO23" s="29">
        <v>0</v>
      </c>
      <c r="AP23" s="27">
        <v>0</v>
      </c>
      <c r="AQ23" s="29">
        <f t="shared" si="10"/>
        <v>14000</v>
      </c>
      <c r="AR23" s="29">
        <v>0</v>
      </c>
      <c r="AS23" s="29">
        <f t="shared" si="19"/>
        <v>0</v>
      </c>
      <c r="AT23" s="29">
        <v>20000</v>
      </c>
      <c r="AU23" s="28">
        <v>2141.1999999999998</v>
      </c>
      <c r="AV23" s="28">
        <v>0</v>
      </c>
      <c r="AW23" s="28">
        <f t="shared" si="11"/>
        <v>17858.8</v>
      </c>
      <c r="AX23" s="22">
        <v>2290.2602243174224</v>
      </c>
      <c r="AY23" s="56">
        <f t="shared" si="12"/>
        <v>0</v>
      </c>
      <c r="AZ23" s="28">
        <v>2000</v>
      </c>
      <c r="BA23" s="28">
        <v>392.20647884047986</v>
      </c>
      <c r="BB23" s="28">
        <v>0</v>
      </c>
      <c r="BC23" s="28">
        <f t="shared" si="13"/>
        <v>1607.7935211595202</v>
      </c>
      <c r="BD23" s="28">
        <v>0</v>
      </c>
      <c r="BE23" s="28">
        <f t="shared" si="14"/>
        <v>392.20647884047986</v>
      </c>
      <c r="BF23" s="28">
        <v>20000</v>
      </c>
      <c r="BG23" s="22">
        <v>8963</v>
      </c>
      <c r="BH23" s="28">
        <f t="shared" si="15"/>
        <v>4708</v>
      </c>
      <c r="BI23" s="28">
        <f t="shared" si="16"/>
        <v>6329</v>
      </c>
      <c r="BJ23" s="28">
        <v>10987.03693205594</v>
      </c>
      <c r="BK23" s="28">
        <f t="shared" si="17"/>
        <v>2683.9630679440597</v>
      </c>
    </row>
    <row r="24" spans="2:63" ht="13" x14ac:dyDescent="0.35">
      <c r="B24" s="4"/>
      <c r="C24" s="13">
        <v>44935</v>
      </c>
      <c r="D24" s="22">
        <v>7000</v>
      </c>
      <c r="E24" s="22">
        <v>4462.6223207871953</v>
      </c>
      <c r="F24" s="26">
        <v>0</v>
      </c>
      <c r="G24" s="22">
        <f t="shared" si="0"/>
        <v>2537.3776792128047</v>
      </c>
      <c r="H24" s="22">
        <v>0</v>
      </c>
      <c r="I24" s="22">
        <f t="shared" si="18"/>
        <v>4462.6223207871953</v>
      </c>
      <c r="J24" s="29">
        <v>2600</v>
      </c>
      <c r="K24" s="29">
        <v>0</v>
      </c>
      <c r="L24" s="27">
        <v>300</v>
      </c>
      <c r="M24" s="27">
        <f t="shared" si="1"/>
        <v>2300</v>
      </c>
      <c r="N24" s="25">
        <v>214.26024967253696</v>
      </c>
      <c r="O24" s="31">
        <f t="shared" si="2"/>
        <v>85.739750327463042</v>
      </c>
      <c r="P24" s="31">
        <v>3000</v>
      </c>
      <c r="Q24" s="31">
        <v>675</v>
      </c>
      <c r="R24" s="27">
        <v>990</v>
      </c>
      <c r="S24" s="31">
        <f t="shared" si="3"/>
        <v>1335</v>
      </c>
      <c r="T24" s="31">
        <v>1193.8810000000001</v>
      </c>
      <c r="U24" s="31">
        <f t="shared" si="4"/>
        <v>0</v>
      </c>
      <c r="V24" s="31">
        <v>3000</v>
      </c>
      <c r="W24" s="31">
        <v>3000</v>
      </c>
      <c r="X24" s="27">
        <v>0</v>
      </c>
      <c r="Y24" s="27">
        <v>0</v>
      </c>
      <c r="Z24" s="27">
        <v>0</v>
      </c>
      <c r="AA24" s="31">
        <f t="shared" si="5"/>
        <v>3000</v>
      </c>
      <c r="AB24" s="31">
        <v>6000</v>
      </c>
      <c r="AC24" s="31">
        <v>2047</v>
      </c>
      <c r="AD24" s="27">
        <v>0</v>
      </c>
      <c r="AE24" s="31">
        <f t="shared" si="6"/>
        <v>3953</v>
      </c>
      <c r="AF24" s="27">
        <v>0</v>
      </c>
      <c r="AG24" s="31">
        <f t="shared" si="7"/>
        <v>2047</v>
      </c>
      <c r="AH24" s="28">
        <v>14000</v>
      </c>
      <c r="AI24" s="28">
        <v>0</v>
      </c>
      <c r="AJ24" s="27">
        <v>0</v>
      </c>
      <c r="AK24" s="29">
        <f t="shared" si="8"/>
        <v>14000</v>
      </c>
      <c r="AL24" s="30">
        <v>0</v>
      </c>
      <c r="AM24" s="29">
        <f t="shared" si="9"/>
        <v>0</v>
      </c>
      <c r="AN24" s="29">
        <v>14000</v>
      </c>
      <c r="AO24" s="29">
        <v>0</v>
      </c>
      <c r="AP24" s="27">
        <v>0</v>
      </c>
      <c r="AQ24" s="29">
        <f t="shared" si="10"/>
        <v>14000</v>
      </c>
      <c r="AR24" s="29">
        <v>0</v>
      </c>
      <c r="AS24" s="29">
        <f t="shared" si="19"/>
        <v>0</v>
      </c>
      <c r="AT24" s="29">
        <v>20000</v>
      </c>
      <c r="AU24" s="28">
        <v>2141.1999999999998</v>
      </c>
      <c r="AV24" s="28">
        <v>0</v>
      </c>
      <c r="AW24" s="28">
        <f t="shared" si="11"/>
        <v>17858.8</v>
      </c>
      <c r="AX24" s="22">
        <v>2341.7922421126609</v>
      </c>
      <c r="AY24" s="56">
        <f t="shared" si="12"/>
        <v>0</v>
      </c>
      <c r="AZ24" s="28">
        <v>2000</v>
      </c>
      <c r="BA24" s="28">
        <v>392.20647884047986</v>
      </c>
      <c r="BB24" s="28">
        <v>0</v>
      </c>
      <c r="BC24" s="28">
        <f t="shared" si="13"/>
        <v>1607.7935211595202</v>
      </c>
      <c r="BD24" s="28">
        <v>0</v>
      </c>
      <c r="BE24" s="28">
        <f t="shared" si="14"/>
        <v>392.20647884047986</v>
      </c>
      <c r="BF24" s="28">
        <v>20000</v>
      </c>
      <c r="BG24" s="22">
        <v>8963</v>
      </c>
      <c r="BH24" s="28">
        <f t="shared" si="15"/>
        <v>4708</v>
      </c>
      <c r="BI24" s="28">
        <f t="shared" si="16"/>
        <v>6329</v>
      </c>
      <c r="BJ24" s="28">
        <v>10190.259044285531</v>
      </c>
      <c r="BK24" s="28">
        <f t="shared" si="17"/>
        <v>3480.7409557144692</v>
      </c>
    </row>
    <row r="25" spans="2:63" ht="13" x14ac:dyDescent="0.35">
      <c r="B25" s="4"/>
      <c r="C25" s="13">
        <v>44936</v>
      </c>
      <c r="D25" s="22">
        <v>7000</v>
      </c>
      <c r="E25" s="22">
        <v>4462.6223207871953</v>
      </c>
      <c r="F25" s="26">
        <v>0</v>
      </c>
      <c r="G25" s="22">
        <f t="shared" si="0"/>
        <v>2537.3776792128047</v>
      </c>
      <c r="H25" s="22">
        <v>0</v>
      </c>
      <c r="I25" s="22">
        <f t="shared" si="18"/>
        <v>4462.6223207871953</v>
      </c>
      <c r="J25" s="29">
        <v>2600</v>
      </c>
      <c r="K25" s="29">
        <v>0</v>
      </c>
      <c r="L25" s="27">
        <v>300</v>
      </c>
      <c r="M25" s="27">
        <f t="shared" si="1"/>
        <v>2300</v>
      </c>
      <c r="N25" s="25">
        <v>187.36690558544424</v>
      </c>
      <c r="O25" s="31">
        <f t="shared" si="2"/>
        <v>112.63309441455576</v>
      </c>
      <c r="P25" s="31">
        <v>3000</v>
      </c>
      <c r="Q25" s="31">
        <v>675</v>
      </c>
      <c r="R25" s="27">
        <v>990</v>
      </c>
      <c r="S25" s="31">
        <f t="shared" si="3"/>
        <v>1335</v>
      </c>
      <c r="T25" s="31">
        <v>1110.0309999999999</v>
      </c>
      <c r="U25" s="31">
        <f t="shared" si="4"/>
        <v>0</v>
      </c>
      <c r="V25" s="31">
        <v>3000</v>
      </c>
      <c r="W25" s="31">
        <v>3000</v>
      </c>
      <c r="X25" s="27">
        <v>0</v>
      </c>
      <c r="Y25" s="27">
        <v>0</v>
      </c>
      <c r="Z25" s="27">
        <v>0</v>
      </c>
      <c r="AA25" s="31">
        <f t="shared" si="5"/>
        <v>3000</v>
      </c>
      <c r="AB25" s="31">
        <v>6000</v>
      </c>
      <c r="AC25" s="31">
        <v>2047</v>
      </c>
      <c r="AD25" s="27">
        <v>0</v>
      </c>
      <c r="AE25" s="31">
        <f t="shared" si="6"/>
        <v>3953</v>
      </c>
      <c r="AF25" s="27">
        <v>0</v>
      </c>
      <c r="AG25" s="31">
        <f t="shared" si="7"/>
        <v>2047</v>
      </c>
      <c r="AH25" s="28">
        <v>14000</v>
      </c>
      <c r="AI25" s="28">
        <v>0</v>
      </c>
      <c r="AJ25" s="27">
        <v>0</v>
      </c>
      <c r="AK25" s="29">
        <f t="shared" si="8"/>
        <v>14000</v>
      </c>
      <c r="AL25" s="30">
        <v>0</v>
      </c>
      <c r="AM25" s="29">
        <f t="shared" si="9"/>
        <v>0</v>
      </c>
      <c r="AN25" s="29">
        <v>14000</v>
      </c>
      <c r="AO25" s="29">
        <v>0</v>
      </c>
      <c r="AP25" s="27">
        <v>0</v>
      </c>
      <c r="AQ25" s="29">
        <f t="shared" si="10"/>
        <v>14000</v>
      </c>
      <c r="AR25" s="29">
        <v>0</v>
      </c>
      <c r="AS25" s="29">
        <f t="shared" si="19"/>
        <v>0</v>
      </c>
      <c r="AT25" s="29">
        <v>20000</v>
      </c>
      <c r="AU25" s="28">
        <v>2141.1999999999998</v>
      </c>
      <c r="AV25" s="28">
        <v>0</v>
      </c>
      <c r="AW25" s="28">
        <f t="shared" si="11"/>
        <v>17858.8</v>
      </c>
      <c r="AX25" s="22">
        <v>2167.3373599855895</v>
      </c>
      <c r="AY25" s="56">
        <f t="shared" si="12"/>
        <v>0</v>
      </c>
      <c r="AZ25" s="28">
        <v>2000</v>
      </c>
      <c r="BA25" s="28">
        <v>392.20647884047986</v>
      </c>
      <c r="BB25" s="28">
        <v>0</v>
      </c>
      <c r="BC25" s="28">
        <f t="shared" si="13"/>
        <v>1607.7935211595202</v>
      </c>
      <c r="BD25" s="28">
        <v>0</v>
      </c>
      <c r="BE25" s="28">
        <f t="shared" si="14"/>
        <v>392.20647884047986</v>
      </c>
      <c r="BF25" s="28">
        <v>20000</v>
      </c>
      <c r="BG25" s="22">
        <v>8963</v>
      </c>
      <c r="BH25" s="28">
        <f t="shared" si="15"/>
        <v>4708</v>
      </c>
      <c r="BI25" s="28">
        <f t="shared" si="16"/>
        <v>6329</v>
      </c>
      <c r="BJ25" s="28">
        <v>11906.269143278949</v>
      </c>
      <c r="BK25" s="28">
        <f t="shared" si="17"/>
        <v>1764.7308567210512</v>
      </c>
    </row>
    <row r="26" spans="2:63" ht="13" x14ac:dyDescent="0.35">
      <c r="B26" s="4"/>
      <c r="C26" s="13">
        <v>44937</v>
      </c>
      <c r="D26" s="22">
        <v>7000</v>
      </c>
      <c r="E26" s="22">
        <v>4462.6223207871953</v>
      </c>
      <c r="F26" s="26">
        <v>0</v>
      </c>
      <c r="G26" s="22">
        <f t="shared" si="0"/>
        <v>2537.3776792128047</v>
      </c>
      <c r="H26" s="22">
        <v>0</v>
      </c>
      <c r="I26" s="22">
        <f t="shared" si="18"/>
        <v>4462.6223207871953</v>
      </c>
      <c r="J26" s="29">
        <v>2600</v>
      </c>
      <c r="K26" s="29">
        <v>0</v>
      </c>
      <c r="L26" s="27">
        <v>300</v>
      </c>
      <c r="M26" s="27">
        <f t="shared" si="1"/>
        <v>2300</v>
      </c>
      <c r="N26" s="25">
        <v>701.12549770243334</v>
      </c>
      <c r="O26" s="31">
        <f t="shared" si="2"/>
        <v>0</v>
      </c>
      <c r="P26" s="31">
        <v>3000</v>
      </c>
      <c r="Q26" s="31">
        <v>675</v>
      </c>
      <c r="R26" s="27">
        <v>990</v>
      </c>
      <c r="S26" s="31">
        <f t="shared" si="3"/>
        <v>1335</v>
      </c>
      <c r="T26" s="31">
        <v>855.45299999999997</v>
      </c>
      <c r="U26" s="31">
        <f t="shared" si="4"/>
        <v>0</v>
      </c>
      <c r="V26" s="31">
        <v>3000</v>
      </c>
      <c r="W26" s="31">
        <v>3000</v>
      </c>
      <c r="X26" s="27">
        <v>0</v>
      </c>
      <c r="Y26" s="27">
        <v>0</v>
      </c>
      <c r="Z26" s="27">
        <v>0</v>
      </c>
      <c r="AA26" s="31">
        <f t="shared" si="5"/>
        <v>3000</v>
      </c>
      <c r="AB26" s="31">
        <v>6000</v>
      </c>
      <c r="AC26" s="31">
        <v>2047</v>
      </c>
      <c r="AD26" s="27">
        <v>0</v>
      </c>
      <c r="AE26" s="31">
        <f t="shared" si="6"/>
        <v>3953</v>
      </c>
      <c r="AF26" s="27">
        <v>0</v>
      </c>
      <c r="AG26" s="31">
        <f t="shared" si="7"/>
        <v>2047</v>
      </c>
      <c r="AH26" s="28">
        <v>14000</v>
      </c>
      <c r="AI26" s="28">
        <v>0</v>
      </c>
      <c r="AJ26" s="27">
        <v>0</v>
      </c>
      <c r="AK26" s="29">
        <f t="shared" si="8"/>
        <v>14000</v>
      </c>
      <c r="AL26" s="30">
        <v>0</v>
      </c>
      <c r="AM26" s="29">
        <f t="shared" si="9"/>
        <v>0</v>
      </c>
      <c r="AN26" s="29">
        <v>14000</v>
      </c>
      <c r="AO26" s="29">
        <v>0</v>
      </c>
      <c r="AP26" s="27">
        <v>0</v>
      </c>
      <c r="AQ26" s="29">
        <f t="shared" si="10"/>
        <v>14000</v>
      </c>
      <c r="AR26" s="29">
        <v>0</v>
      </c>
      <c r="AS26" s="29">
        <f t="shared" si="19"/>
        <v>0</v>
      </c>
      <c r="AT26" s="29">
        <v>20000</v>
      </c>
      <c r="AU26" s="28">
        <v>2141.1999999999998</v>
      </c>
      <c r="AV26" s="28">
        <v>0</v>
      </c>
      <c r="AW26" s="28">
        <f t="shared" si="11"/>
        <v>17858.8</v>
      </c>
      <c r="AX26" s="22">
        <v>1846.293077508491</v>
      </c>
      <c r="AY26" s="56">
        <f t="shared" si="12"/>
        <v>294.90692249150879</v>
      </c>
      <c r="AZ26" s="28">
        <v>2000</v>
      </c>
      <c r="BA26" s="28">
        <v>392.20647884047986</v>
      </c>
      <c r="BB26" s="28">
        <v>0</v>
      </c>
      <c r="BC26" s="28">
        <f t="shared" si="13"/>
        <v>1607.7935211595202</v>
      </c>
      <c r="BD26" s="28">
        <v>394.60208574010653</v>
      </c>
      <c r="BE26" s="28">
        <f t="shared" si="14"/>
        <v>0</v>
      </c>
      <c r="BF26" s="28">
        <v>20000</v>
      </c>
      <c r="BG26" s="22">
        <v>8963</v>
      </c>
      <c r="BH26" s="28">
        <f t="shared" si="15"/>
        <v>4708</v>
      </c>
      <c r="BI26" s="28">
        <f t="shared" si="16"/>
        <v>6329</v>
      </c>
      <c r="BJ26" s="28">
        <v>10424.659246041307</v>
      </c>
      <c r="BK26" s="28">
        <f t="shared" si="17"/>
        <v>3246.3407539586933</v>
      </c>
    </row>
    <row r="27" spans="2:63" ht="13" x14ac:dyDescent="0.35">
      <c r="B27" s="4"/>
      <c r="C27" s="13">
        <v>44938</v>
      </c>
      <c r="D27" s="22">
        <v>7000</v>
      </c>
      <c r="E27" s="22">
        <v>4462.6223207871953</v>
      </c>
      <c r="F27" s="26">
        <v>0</v>
      </c>
      <c r="G27" s="22">
        <f t="shared" si="0"/>
        <v>2537.3776792128047</v>
      </c>
      <c r="H27" s="22">
        <v>0</v>
      </c>
      <c r="I27" s="22">
        <f t="shared" si="18"/>
        <v>4462.6223207871953</v>
      </c>
      <c r="J27" s="29">
        <v>2600</v>
      </c>
      <c r="K27" s="29">
        <v>0</v>
      </c>
      <c r="L27" s="27">
        <v>300</v>
      </c>
      <c r="M27" s="27">
        <f t="shared" si="1"/>
        <v>2300</v>
      </c>
      <c r="N27" s="25">
        <v>592.59980992685712</v>
      </c>
      <c r="O27" s="31">
        <f t="shared" si="2"/>
        <v>0</v>
      </c>
      <c r="P27" s="31">
        <v>3000</v>
      </c>
      <c r="Q27" s="31">
        <v>675</v>
      </c>
      <c r="R27" s="27">
        <v>990</v>
      </c>
      <c r="S27" s="31">
        <f t="shared" si="3"/>
        <v>1335</v>
      </c>
      <c r="T27" s="31">
        <v>1167.96</v>
      </c>
      <c r="U27" s="31">
        <f t="shared" si="4"/>
        <v>0</v>
      </c>
      <c r="V27" s="31">
        <v>3000</v>
      </c>
      <c r="W27" s="31">
        <v>3000</v>
      </c>
      <c r="X27" s="27">
        <v>0</v>
      </c>
      <c r="Y27" s="27">
        <v>0</v>
      </c>
      <c r="Z27" s="27">
        <v>0</v>
      </c>
      <c r="AA27" s="31">
        <f t="shared" si="5"/>
        <v>3000</v>
      </c>
      <c r="AB27" s="31">
        <v>6000</v>
      </c>
      <c r="AC27" s="31">
        <v>2047</v>
      </c>
      <c r="AD27" s="27">
        <v>0</v>
      </c>
      <c r="AE27" s="31">
        <f t="shared" si="6"/>
        <v>3953</v>
      </c>
      <c r="AF27" s="27">
        <v>0</v>
      </c>
      <c r="AG27" s="31">
        <f t="shared" si="7"/>
        <v>2047</v>
      </c>
      <c r="AH27" s="28">
        <v>14000</v>
      </c>
      <c r="AI27" s="28">
        <v>0</v>
      </c>
      <c r="AJ27" s="27">
        <v>0</v>
      </c>
      <c r="AK27" s="29">
        <f t="shared" si="8"/>
        <v>14000</v>
      </c>
      <c r="AL27" s="30">
        <v>0</v>
      </c>
      <c r="AM27" s="29">
        <f t="shared" si="9"/>
        <v>0</v>
      </c>
      <c r="AN27" s="29">
        <v>14000</v>
      </c>
      <c r="AO27" s="29">
        <v>0</v>
      </c>
      <c r="AP27" s="27">
        <v>0</v>
      </c>
      <c r="AQ27" s="29">
        <f t="shared" si="10"/>
        <v>14000</v>
      </c>
      <c r="AR27" s="29">
        <v>0</v>
      </c>
      <c r="AS27" s="29">
        <f t="shared" si="19"/>
        <v>0</v>
      </c>
      <c r="AT27" s="29">
        <v>20000</v>
      </c>
      <c r="AU27" s="28">
        <v>2141.1999999999998</v>
      </c>
      <c r="AV27" s="28">
        <v>0</v>
      </c>
      <c r="AW27" s="28">
        <f t="shared" si="11"/>
        <v>17858.8</v>
      </c>
      <c r="AX27" s="22">
        <v>1995.9804778541159</v>
      </c>
      <c r="AY27" s="56">
        <f t="shared" si="12"/>
        <v>145.21952214588396</v>
      </c>
      <c r="AZ27" s="28">
        <v>2000</v>
      </c>
      <c r="BA27" s="28">
        <v>392.20647884047986</v>
      </c>
      <c r="BB27" s="28">
        <v>0</v>
      </c>
      <c r="BC27" s="28">
        <f t="shared" si="13"/>
        <v>1607.7935211595202</v>
      </c>
      <c r="BD27" s="28">
        <v>0</v>
      </c>
      <c r="BE27" s="28">
        <f t="shared" si="14"/>
        <v>392.20647884047986</v>
      </c>
      <c r="BF27" s="28">
        <v>20000</v>
      </c>
      <c r="BG27" s="22">
        <v>8963</v>
      </c>
      <c r="BH27" s="28">
        <f t="shared" si="15"/>
        <v>4708</v>
      </c>
      <c r="BI27" s="28">
        <f t="shared" si="16"/>
        <v>6329</v>
      </c>
      <c r="BJ27" s="28">
        <v>10389.860448665157</v>
      </c>
      <c r="BK27" s="28">
        <f t="shared" si="17"/>
        <v>3281.1395513348434</v>
      </c>
    </row>
    <row r="28" spans="2:63" ht="13" x14ac:dyDescent="0.35">
      <c r="B28" s="4"/>
      <c r="C28" s="13">
        <v>44939</v>
      </c>
      <c r="D28" s="22">
        <v>7000</v>
      </c>
      <c r="E28" s="22">
        <v>4462.6223207871953</v>
      </c>
      <c r="F28" s="26">
        <v>0</v>
      </c>
      <c r="G28" s="22">
        <f t="shared" si="0"/>
        <v>2537.3776792128047</v>
      </c>
      <c r="H28" s="22">
        <v>0</v>
      </c>
      <c r="I28" s="22">
        <f t="shared" si="18"/>
        <v>4462.6223207871953</v>
      </c>
      <c r="J28" s="29">
        <v>2600</v>
      </c>
      <c r="K28" s="29">
        <v>0</v>
      </c>
      <c r="L28" s="27">
        <v>300</v>
      </c>
      <c r="M28" s="27">
        <f t="shared" si="1"/>
        <v>2300</v>
      </c>
      <c r="N28" s="25">
        <v>647.1938209491741</v>
      </c>
      <c r="O28" s="31">
        <f t="shared" si="2"/>
        <v>0</v>
      </c>
      <c r="P28" s="31">
        <v>3000</v>
      </c>
      <c r="Q28" s="31">
        <v>675</v>
      </c>
      <c r="R28" s="27">
        <v>990</v>
      </c>
      <c r="S28" s="31">
        <f t="shared" si="3"/>
        <v>1335</v>
      </c>
      <c r="T28" s="31">
        <v>1258.3530000000001</v>
      </c>
      <c r="U28" s="31">
        <f t="shared" si="4"/>
        <v>0</v>
      </c>
      <c r="V28" s="31">
        <v>3000</v>
      </c>
      <c r="W28" s="31">
        <v>3000</v>
      </c>
      <c r="X28" s="27">
        <v>0</v>
      </c>
      <c r="Y28" s="27">
        <v>0</v>
      </c>
      <c r="Z28" s="27">
        <v>0</v>
      </c>
      <c r="AA28" s="31">
        <f t="shared" si="5"/>
        <v>3000</v>
      </c>
      <c r="AB28" s="31">
        <v>6000</v>
      </c>
      <c r="AC28" s="31">
        <v>2047</v>
      </c>
      <c r="AD28" s="27">
        <v>0</v>
      </c>
      <c r="AE28" s="31">
        <f t="shared" si="6"/>
        <v>3953</v>
      </c>
      <c r="AF28" s="27">
        <v>0</v>
      </c>
      <c r="AG28" s="31">
        <f t="shared" si="7"/>
        <v>2047</v>
      </c>
      <c r="AH28" s="28">
        <v>14000</v>
      </c>
      <c r="AI28" s="28">
        <v>0</v>
      </c>
      <c r="AJ28" s="27">
        <v>0</v>
      </c>
      <c r="AK28" s="29">
        <f t="shared" si="8"/>
        <v>14000</v>
      </c>
      <c r="AL28" s="30">
        <v>0</v>
      </c>
      <c r="AM28" s="29">
        <f t="shared" si="9"/>
        <v>0</v>
      </c>
      <c r="AN28" s="29">
        <v>14000</v>
      </c>
      <c r="AO28" s="29">
        <v>0</v>
      </c>
      <c r="AP28" s="27">
        <v>0</v>
      </c>
      <c r="AQ28" s="29">
        <f t="shared" si="10"/>
        <v>14000</v>
      </c>
      <c r="AR28" s="29">
        <v>0</v>
      </c>
      <c r="AS28" s="29">
        <f t="shared" si="19"/>
        <v>0</v>
      </c>
      <c r="AT28" s="29">
        <v>20000</v>
      </c>
      <c r="AU28" s="28">
        <v>2141.1999999999998</v>
      </c>
      <c r="AV28" s="28">
        <v>0</v>
      </c>
      <c r="AW28" s="28">
        <f t="shared" si="11"/>
        <v>17858.8</v>
      </c>
      <c r="AX28" s="22">
        <v>1993.338827514684</v>
      </c>
      <c r="AY28" s="56">
        <f t="shared" si="12"/>
        <v>147.86117248531582</v>
      </c>
      <c r="AZ28" s="28">
        <v>2000</v>
      </c>
      <c r="BA28" s="28">
        <v>392.20647884047986</v>
      </c>
      <c r="BB28" s="28">
        <v>0</v>
      </c>
      <c r="BC28" s="28">
        <f t="shared" si="13"/>
        <v>1607.7935211595202</v>
      </c>
      <c r="BD28" s="28">
        <v>0</v>
      </c>
      <c r="BE28" s="28">
        <f t="shared" si="14"/>
        <v>392.20647884047986</v>
      </c>
      <c r="BF28" s="28">
        <v>20000</v>
      </c>
      <c r="BG28" s="22">
        <v>8963</v>
      </c>
      <c r="BH28" s="28">
        <f t="shared" si="15"/>
        <v>4708</v>
      </c>
      <c r="BI28" s="28">
        <f t="shared" si="16"/>
        <v>6329</v>
      </c>
      <c r="BJ28" s="28">
        <v>9600.3780699813669</v>
      </c>
      <c r="BK28" s="28">
        <f t="shared" si="17"/>
        <v>4070.6219300186331</v>
      </c>
    </row>
    <row r="29" spans="2:63" ht="13" x14ac:dyDescent="0.35">
      <c r="B29" s="4"/>
      <c r="C29" s="13">
        <v>44940</v>
      </c>
      <c r="D29" s="22">
        <v>7000</v>
      </c>
      <c r="E29" s="22">
        <v>4462.6223207871953</v>
      </c>
      <c r="F29" s="26">
        <v>0</v>
      </c>
      <c r="G29" s="22">
        <f t="shared" si="0"/>
        <v>2537.3776792128047</v>
      </c>
      <c r="H29" s="22">
        <v>0</v>
      </c>
      <c r="I29" s="22">
        <f t="shared" si="18"/>
        <v>4462.6223207871953</v>
      </c>
      <c r="J29" s="29">
        <v>2600</v>
      </c>
      <c r="K29" s="29">
        <v>0</v>
      </c>
      <c r="L29" s="27">
        <v>300</v>
      </c>
      <c r="M29" s="27">
        <f t="shared" si="1"/>
        <v>2300</v>
      </c>
      <c r="N29" s="25">
        <v>677.26658245292515</v>
      </c>
      <c r="O29" s="31">
        <f t="shared" si="2"/>
        <v>0</v>
      </c>
      <c r="P29" s="31">
        <v>3000</v>
      </c>
      <c r="Q29" s="31">
        <v>675</v>
      </c>
      <c r="R29" s="27">
        <v>990</v>
      </c>
      <c r="S29" s="31">
        <f t="shared" si="3"/>
        <v>1335</v>
      </c>
      <c r="T29" s="31">
        <v>1207.3309999999999</v>
      </c>
      <c r="U29" s="31">
        <f t="shared" si="4"/>
        <v>0</v>
      </c>
      <c r="V29" s="31">
        <v>3000</v>
      </c>
      <c r="W29" s="31">
        <v>3000</v>
      </c>
      <c r="X29" s="27">
        <v>0</v>
      </c>
      <c r="Y29" s="27">
        <v>0</v>
      </c>
      <c r="Z29" s="27">
        <v>0</v>
      </c>
      <c r="AA29" s="31">
        <f t="shared" si="5"/>
        <v>3000</v>
      </c>
      <c r="AB29" s="31">
        <v>6000</v>
      </c>
      <c r="AC29" s="31">
        <v>2047</v>
      </c>
      <c r="AD29" s="27">
        <v>0</v>
      </c>
      <c r="AE29" s="31">
        <f t="shared" si="6"/>
        <v>3953</v>
      </c>
      <c r="AF29" s="27">
        <v>0</v>
      </c>
      <c r="AG29" s="31">
        <f t="shared" si="7"/>
        <v>2047</v>
      </c>
      <c r="AH29" s="28">
        <v>14000</v>
      </c>
      <c r="AI29" s="28">
        <v>0</v>
      </c>
      <c r="AJ29" s="27">
        <v>0</v>
      </c>
      <c r="AK29" s="29">
        <f t="shared" si="8"/>
        <v>14000</v>
      </c>
      <c r="AL29" s="30">
        <v>0</v>
      </c>
      <c r="AM29" s="29">
        <f t="shared" si="9"/>
        <v>0</v>
      </c>
      <c r="AN29" s="29">
        <v>14000</v>
      </c>
      <c r="AO29" s="29">
        <v>0</v>
      </c>
      <c r="AP29" s="27">
        <v>0</v>
      </c>
      <c r="AQ29" s="29">
        <f t="shared" si="10"/>
        <v>14000</v>
      </c>
      <c r="AR29" s="29">
        <v>0</v>
      </c>
      <c r="AS29" s="29">
        <f t="shared" si="19"/>
        <v>0</v>
      </c>
      <c r="AT29" s="29">
        <v>20000</v>
      </c>
      <c r="AU29" s="28">
        <v>2141.1999999999998</v>
      </c>
      <c r="AV29" s="28">
        <v>0</v>
      </c>
      <c r="AW29" s="28">
        <f t="shared" si="11"/>
        <v>17858.8</v>
      </c>
      <c r="AX29" s="22">
        <v>1970.2271710750333</v>
      </c>
      <c r="AY29" s="56">
        <f t="shared" si="12"/>
        <v>170.97282892496651</v>
      </c>
      <c r="AZ29" s="28">
        <v>2000</v>
      </c>
      <c r="BA29" s="28">
        <v>392.20647884047986</v>
      </c>
      <c r="BB29" s="28">
        <v>0</v>
      </c>
      <c r="BC29" s="28">
        <f t="shared" si="13"/>
        <v>1607.7935211595202</v>
      </c>
      <c r="BD29" s="28">
        <v>447.89965820372862</v>
      </c>
      <c r="BE29" s="28">
        <f t="shared" si="14"/>
        <v>0</v>
      </c>
      <c r="BF29" s="28">
        <v>20000</v>
      </c>
      <c r="BG29" s="22">
        <v>8963</v>
      </c>
      <c r="BH29" s="28">
        <f t="shared" si="15"/>
        <v>4708</v>
      </c>
      <c r="BI29" s="28">
        <f t="shared" si="16"/>
        <v>6329</v>
      </c>
      <c r="BJ29" s="28">
        <v>10008.386310260244</v>
      </c>
      <c r="BK29" s="28">
        <f t="shared" si="17"/>
        <v>3662.6136897397555</v>
      </c>
    </row>
    <row r="30" spans="2:63" ht="13" x14ac:dyDescent="0.35">
      <c r="B30" s="4"/>
      <c r="C30" s="13">
        <v>44941</v>
      </c>
      <c r="D30" s="22">
        <v>7000</v>
      </c>
      <c r="E30" s="22">
        <v>4462.6223207871953</v>
      </c>
      <c r="F30" s="26">
        <v>0</v>
      </c>
      <c r="G30" s="22">
        <f t="shared" si="0"/>
        <v>2537.3776792128047</v>
      </c>
      <c r="H30" s="22">
        <v>0</v>
      </c>
      <c r="I30" s="22">
        <f t="shared" si="18"/>
        <v>4462.6223207871953</v>
      </c>
      <c r="J30" s="29">
        <v>2600</v>
      </c>
      <c r="K30" s="29">
        <v>0</v>
      </c>
      <c r="L30" s="27">
        <v>300</v>
      </c>
      <c r="M30" s="27">
        <f t="shared" si="1"/>
        <v>2300</v>
      </c>
      <c r="N30" s="25">
        <v>704.84551332704291</v>
      </c>
      <c r="O30" s="31">
        <f t="shared" si="2"/>
        <v>0</v>
      </c>
      <c r="P30" s="31">
        <v>3000</v>
      </c>
      <c r="Q30" s="31">
        <v>675</v>
      </c>
      <c r="R30" s="27">
        <v>990</v>
      </c>
      <c r="S30" s="31">
        <f t="shared" si="3"/>
        <v>1335</v>
      </c>
      <c r="T30" s="31">
        <v>1192.117</v>
      </c>
      <c r="U30" s="31">
        <f t="shared" si="4"/>
        <v>0</v>
      </c>
      <c r="V30" s="31">
        <v>3000</v>
      </c>
      <c r="W30" s="31">
        <v>3000</v>
      </c>
      <c r="X30" s="27">
        <v>0</v>
      </c>
      <c r="Y30" s="27">
        <v>0</v>
      </c>
      <c r="Z30" s="27">
        <v>0</v>
      </c>
      <c r="AA30" s="31">
        <f t="shared" si="5"/>
        <v>3000</v>
      </c>
      <c r="AB30" s="31">
        <v>6000</v>
      </c>
      <c r="AC30" s="31">
        <v>2047</v>
      </c>
      <c r="AD30" s="27">
        <v>0</v>
      </c>
      <c r="AE30" s="31">
        <f t="shared" si="6"/>
        <v>3953</v>
      </c>
      <c r="AF30" s="27">
        <v>0</v>
      </c>
      <c r="AG30" s="31">
        <f t="shared" si="7"/>
        <v>2047</v>
      </c>
      <c r="AH30" s="28">
        <v>14000</v>
      </c>
      <c r="AI30" s="28">
        <v>0</v>
      </c>
      <c r="AJ30" s="27">
        <v>0</v>
      </c>
      <c r="AK30" s="29">
        <f t="shared" si="8"/>
        <v>14000</v>
      </c>
      <c r="AL30" s="30">
        <v>0</v>
      </c>
      <c r="AM30" s="29">
        <f t="shared" si="9"/>
        <v>0</v>
      </c>
      <c r="AN30" s="29">
        <v>14000</v>
      </c>
      <c r="AO30" s="29">
        <v>0</v>
      </c>
      <c r="AP30" s="27">
        <v>0</v>
      </c>
      <c r="AQ30" s="29">
        <f t="shared" si="10"/>
        <v>14000</v>
      </c>
      <c r="AR30" s="29">
        <v>0</v>
      </c>
      <c r="AS30" s="29">
        <f t="shared" si="19"/>
        <v>0</v>
      </c>
      <c r="AT30" s="29">
        <v>20000</v>
      </c>
      <c r="AU30" s="28">
        <v>2141.1999999999998</v>
      </c>
      <c r="AV30" s="28">
        <v>0</v>
      </c>
      <c r="AW30" s="28">
        <f t="shared" si="11"/>
        <v>17858.8</v>
      </c>
      <c r="AX30" s="22">
        <v>1922.973393819444</v>
      </c>
      <c r="AY30" s="56">
        <f t="shared" si="12"/>
        <v>218.22660618055579</v>
      </c>
      <c r="AZ30" s="28">
        <v>2000</v>
      </c>
      <c r="BA30" s="28">
        <v>392.20647884047986</v>
      </c>
      <c r="BB30" s="28">
        <v>0</v>
      </c>
      <c r="BC30" s="28">
        <f t="shared" si="13"/>
        <v>1607.7935211595202</v>
      </c>
      <c r="BD30" s="28">
        <v>0</v>
      </c>
      <c r="BE30" s="28">
        <f t="shared" si="14"/>
        <v>392.20647884047986</v>
      </c>
      <c r="BF30" s="28">
        <v>20000</v>
      </c>
      <c r="BG30" s="22">
        <v>8963</v>
      </c>
      <c r="BH30" s="28">
        <f t="shared" si="15"/>
        <v>4708</v>
      </c>
      <c r="BI30" s="28">
        <f t="shared" si="16"/>
        <v>6329</v>
      </c>
      <c r="BJ30" s="28">
        <v>9266.178600225554</v>
      </c>
      <c r="BK30" s="28">
        <f t="shared" si="17"/>
        <v>4404.821399774446</v>
      </c>
    </row>
    <row r="31" spans="2:63" ht="13" x14ac:dyDescent="0.35">
      <c r="B31" s="4"/>
      <c r="C31" s="13">
        <v>44942</v>
      </c>
      <c r="D31" s="22">
        <v>7000</v>
      </c>
      <c r="E31" s="22">
        <v>4462.6223207871953</v>
      </c>
      <c r="F31" s="26">
        <v>0</v>
      </c>
      <c r="G31" s="22">
        <f t="shared" si="0"/>
        <v>2537.3776792128047</v>
      </c>
      <c r="H31" s="22">
        <v>0</v>
      </c>
      <c r="I31" s="22">
        <f t="shared" si="18"/>
        <v>4462.6223207871953</v>
      </c>
      <c r="J31" s="29">
        <v>2600</v>
      </c>
      <c r="K31" s="29">
        <v>0</v>
      </c>
      <c r="L31" s="27">
        <v>300</v>
      </c>
      <c r="M31" s="27">
        <f t="shared" si="1"/>
        <v>2300</v>
      </c>
      <c r="N31" s="25">
        <v>728.7127125959554</v>
      </c>
      <c r="O31" s="31">
        <f t="shared" si="2"/>
        <v>0</v>
      </c>
      <c r="P31" s="31">
        <v>3000</v>
      </c>
      <c r="Q31" s="31">
        <v>675</v>
      </c>
      <c r="R31" s="27">
        <v>990</v>
      </c>
      <c r="S31" s="31">
        <f t="shared" si="3"/>
        <v>1335</v>
      </c>
      <c r="T31" s="31">
        <v>1185.8589999999999</v>
      </c>
      <c r="U31" s="31">
        <f t="shared" si="4"/>
        <v>0</v>
      </c>
      <c r="V31" s="31">
        <v>3000</v>
      </c>
      <c r="W31" s="31">
        <v>3000</v>
      </c>
      <c r="X31" s="27">
        <v>0</v>
      </c>
      <c r="Y31" s="27">
        <v>0</v>
      </c>
      <c r="Z31" s="27">
        <v>0</v>
      </c>
      <c r="AA31" s="31">
        <f t="shared" si="5"/>
        <v>3000</v>
      </c>
      <c r="AB31" s="31">
        <v>6000</v>
      </c>
      <c r="AC31" s="31">
        <v>2047</v>
      </c>
      <c r="AD31" s="27">
        <v>0</v>
      </c>
      <c r="AE31" s="31">
        <f t="shared" si="6"/>
        <v>3953</v>
      </c>
      <c r="AF31" s="27">
        <v>0</v>
      </c>
      <c r="AG31" s="31">
        <f t="shared" si="7"/>
        <v>2047</v>
      </c>
      <c r="AH31" s="28">
        <v>14000</v>
      </c>
      <c r="AI31" s="28">
        <v>0</v>
      </c>
      <c r="AJ31" s="27">
        <v>0</v>
      </c>
      <c r="AK31" s="29">
        <f t="shared" si="8"/>
        <v>14000</v>
      </c>
      <c r="AL31" s="30">
        <v>0</v>
      </c>
      <c r="AM31" s="29">
        <f t="shared" si="9"/>
        <v>0</v>
      </c>
      <c r="AN31" s="29">
        <v>14000</v>
      </c>
      <c r="AO31" s="29">
        <v>0</v>
      </c>
      <c r="AP31" s="27">
        <v>0</v>
      </c>
      <c r="AQ31" s="29">
        <f t="shared" si="10"/>
        <v>14000</v>
      </c>
      <c r="AR31" s="29">
        <v>0</v>
      </c>
      <c r="AS31" s="29">
        <f t="shared" si="19"/>
        <v>0</v>
      </c>
      <c r="AT31" s="29">
        <v>20000</v>
      </c>
      <c r="AU31" s="28">
        <v>2141.1999999999998</v>
      </c>
      <c r="AV31" s="28">
        <v>0</v>
      </c>
      <c r="AW31" s="28">
        <f t="shared" si="11"/>
        <v>17858.8</v>
      </c>
      <c r="AX31" s="22">
        <v>1849.0714043436208</v>
      </c>
      <c r="AY31" s="56">
        <f t="shared" si="12"/>
        <v>292.12859565637905</v>
      </c>
      <c r="AZ31" s="28">
        <v>2000</v>
      </c>
      <c r="BA31" s="28">
        <v>392.20647884047986</v>
      </c>
      <c r="BB31" s="28">
        <v>0</v>
      </c>
      <c r="BC31" s="28">
        <f t="shared" si="13"/>
        <v>1607.7935211595202</v>
      </c>
      <c r="BD31" s="28">
        <v>0</v>
      </c>
      <c r="BE31" s="28">
        <f t="shared" si="14"/>
        <v>392.20647884047986</v>
      </c>
      <c r="BF31" s="28">
        <v>20000</v>
      </c>
      <c r="BG31" s="22">
        <v>8963</v>
      </c>
      <c r="BH31" s="28">
        <f t="shared" si="15"/>
        <v>4708</v>
      </c>
      <c r="BI31" s="28">
        <f t="shared" si="16"/>
        <v>6329</v>
      </c>
      <c r="BJ31" s="28">
        <v>10480.808683721571</v>
      </c>
      <c r="BK31" s="28">
        <f t="shared" si="17"/>
        <v>3190.1913162784294</v>
      </c>
    </row>
    <row r="32" spans="2:63" ht="13" x14ac:dyDescent="0.35">
      <c r="B32" s="4"/>
      <c r="C32" s="13">
        <v>44943</v>
      </c>
      <c r="D32" s="22">
        <v>7000</v>
      </c>
      <c r="E32" s="22">
        <v>4462.6223207871953</v>
      </c>
      <c r="F32" s="26">
        <v>0</v>
      </c>
      <c r="G32" s="22">
        <f t="shared" si="0"/>
        <v>2537.3776792128047</v>
      </c>
      <c r="H32" s="22">
        <v>0</v>
      </c>
      <c r="I32" s="22">
        <f t="shared" si="18"/>
        <v>4462.6223207871953</v>
      </c>
      <c r="J32" s="29">
        <v>2600</v>
      </c>
      <c r="K32" s="29">
        <v>0</v>
      </c>
      <c r="L32" s="27">
        <v>300</v>
      </c>
      <c r="M32" s="27">
        <f t="shared" si="1"/>
        <v>2300</v>
      </c>
      <c r="N32" s="25">
        <v>732.29094732947397</v>
      </c>
      <c r="O32" s="31">
        <f t="shared" si="2"/>
        <v>0</v>
      </c>
      <c r="P32" s="31">
        <v>3000</v>
      </c>
      <c r="Q32" s="31">
        <v>675</v>
      </c>
      <c r="R32" s="27">
        <v>990</v>
      </c>
      <c r="S32" s="31">
        <f t="shared" si="3"/>
        <v>1335</v>
      </c>
      <c r="T32" s="31">
        <v>1168.059</v>
      </c>
      <c r="U32" s="31">
        <f t="shared" si="4"/>
        <v>0</v>
      </c>
      <c r="V32" s="31">
        <v>3000</v>
      </c>
      <c r="W32" s="31">
        <v>3000</v>
      </c>
      <c r="X32" s="27">
        <v>0</v>
      </c>
      <c r="Y32" s="27">
        <v>0</v>
      </c>
      <c r="Z32" s="27">
        <v>0</v>
      </c>
      <c r="AA32" s="31">
        <f t="shared" si="5"/>
        <v>3000</v>
      </c>
      <c r="AB32" s="31">
        <v>6000</v>
      </c>
      <c r="AC32" s="31">
        <v>2047</v>
      </c>
      <c r="AD32" s="27">
        <v>0</v>
      </c>
      <c r="AE32" s="31">
        <f t="shared" si="6"/>
        <v>3953</v>
      </c>
      <c r="AF32" s="27">
        <v>0</v>
      </c>
      <c r="AG32" s="31">
        <f t="shared" si="7"/>
        <v>2047</v>
      </c>
      <c r="AH32" s="28">
        <v>14000</v>
      </c>
      <c r="AI32" s="28">
        <v>0</v>
      </c>
      <c r="AJ32" s="27">
        <v>0</v>
      </c>
      <c r="AK32" s="29">
        <f t="shared" si="8"/>
        <v>14000</v>
      </c>
      <c r="AL32" s="30">
        <v>0</v>
      </c>
      <c r="AM32" s="29">
        <f t="shared" si="9"/>
        <v>0</v>
      </c>
      <c r="AN32" s="29">
        <v>14000</v>
      </c>
      <c r="AO32" s="29">
        <v>0</v>
      </c>
      <c r="AP32" s="27">
        <v>0</v>
      </c>
      <c r="AQ32" s="29">
        <f t="shared" si="10"/>
        <v>14000</v>
      </c>
      <c r="AR32" s="29">
        <v>0</v>
      </c>
      <c r="AS32" s="29">
        <f t="shared" si="19"/>
        <v>0</v>
      </c>
      <c r="AT32" s="29">
        <v>20000</v>
      </c>
      <c r="AU32" s="28">
        <v>2141.1999999999998</v>
      </c>
      <c r="AV32" s="28">
        <v>0</v>
      </c>
      <c r="AW32" s="28">
        <f t="shared" si="11"/>
        <v>17858.8</v>
      </c>
      <c r="AX32" s="22">
        <v>1754.8135126805867</v>
      </c>
      <c r="AY32" s="56">
        <f t="shared" si="12"/>
        <v>386.38648731941316</v>
      </c>
      <c r="AZ32" s="28">
        <v>2000</v>
      </c>
      <c r="BA32" s="28">
        <v>392.20647884047986</v>
      </c>
      <c r="BB32" s="28">
        <v>0</v>
      </c>
      <c r="BC32" s="28">
        <f t="shared" si="13"/>
        <v>1607.7935211595202</v>
      </c>
      <c r="BD32" s="28">
        <v>0</v>
      </c>
      <c r="BE32" s="28">
        <f t="shared" si="14"/>
        <v>392.20647884047986</v>
      </c>
      <c r="BF32" s="28">
        <v>20000</v>
      </c>
      <c r="BG32" s="22">
        <v>8963</v>
      </c>
      <c r="BH32" s="28">
        <f t="shared" si="15"/>
        <v>4708</v>
      </c>
      <c r="BI32" s="28">
        <f t="shared" si="16"/>
        <v>6329</v>
      </c>
      <c r="BJ32" s="28">
        <v>8666.5797338556895</v>
      </c>
      <c r="BK32" s="28">
        <f t="shared" si="17"/>
        <v>5004.4202661443105</v>
      </c>
    </row>
    <row r="33" spans="2:63" ht="13" x14ac:dyDescent="0.35">
      <c r="B33" s="4"/>
      <c r="C33" s="13">
        <v>44944</v>
      </c>
      <c r="D33" s="22">
        <v>7000</v>
      </c>
      <c r="E33" s="22">
        <v>4462.6223207871953</v>
      </c>
      <c r="F33" s="26">
        <v>0</v>
      </c>
      <c r="G33" s="22">
        <f t="shared" si="0"/>
        <v>2537.3776792128047</v>
      </c>
      <c r="H33" s="22">
        <v>0</v>
      </c>
      <c r="I33" s="22">
        <f t="shared" si="18"/>
        <v>4462.6223207871953</v>
      </c>
      <c r="J33" s="29">
        <v>2600</v>
      </c>
      <c r="K33" s="29">
        <v>0</v>
      </c>
      <c r="L33" s="27">
        <v>300</v>
      </c>
      <c r="M33" s="27">
        <f t="shared" si="1"/>
        <v>2300</v>
      </c>
      <c r="N33" s="25">
        <v>676.71121900581352</v>
      </c>
      <c r="O33" s="31">
        <f t="shared" si="2"/>
        <v>0</v>
      </c>
      <c r="P33" s="31">
        <v>3000</v>
      </c>
      <c r="Q33" s="31">
        <v>675</v>
      </c>
      <c r="R33" s="27">
        <v>990</v>
      </c>
      <c r="S33" s="31">
        <f t="shared" si="3"/>
        <v>1335</v>
      </c>
      <c r="T33" s="31">
        <v>1134.721</v>
      </c>
      <c r="U33" s="31">
        <f t="shared" si="4"/>
        <v>0</v>
      </c>
      <c r="V33" s="31">
        <v>3000</v>
      </c>
      <c r="W33" s="31">
        <v>3000</v>
      </c>
      <c r="X33" s="27">
        <v>0</v>
      </c>
      <c r="Y33" s="27">
        <v>0</v>
      </c>
      <c r="Z33" s="27">
        <v>0</v>
      </c>
      <c r="AA33" s="31">
        <f t="shared" si="5"/>
        <v>3000</v>
      </c>
      <c r="AB33" s="31">
        <v>6000</v>
      </c>
      <c r="AC33" s="31">
        <v>2047</v>
      </c>
      <c r="AD33" s="27">
        <v>0</v>
      </c>
      <c r="AE33" s="31">
        <f t="shared" si="6"/>
        <v>3953</v>
      </c>
      <c r="AF33" s="27">
        <v>0</v>
      </c>
      <c r="AG33" s="31">
        <f t="shared" si="7"/>
        <v>2047</v>
      </c>
      <c r="AH33" s="28">
        <v>14000</v>
      </c>
      <c r="AI33" s="28">
        <v>0</v>
      </c>
      <c r="AJ33" s="27">
        <v>0</v>
      </c>
      <c r="AK33" s="29">
        <f t="shared" si="8"/>
        <v>14000</v>
      </c>
      <c r="AL33" s="30">
        <v>0</v>
      </c>
      <c r="AM33" s="29">
        <f t="shared" si="9"/>
        <v>0</v>
      </c>
      <c r="AN33" s="29">
        <v>14000</v>
      </c>
      <c r="AO33" s="29">
        <v>0</v>
      </c>
      <c r="AP33" s="27">
        <v>0</v>
      </c>
      <c r="AQ33" s="29">
        <f t="shared" si="10"/>
        <v>14000</v>
      </c>
      <c r="AR33" s="29">
        <v>0</v>
      </c>
      <c r="AS33" s="29">
        <f t="shared" si="19"/>
        <v>0</v>
      </c>
      <c r="AT33" s="29">
        <v>20000</v>
      </c>
      <c r="AU33" s="28">
        <v>2141.1999999999998</v>
      </c>
      <c r="AV33" s="28">
        <v>0</v>
      </c>
      <c r="AW33" s="28">
        <f t="shared" si="11"/>
        <v>17858.8</v>
      </c>
      <c r="AX33" s="22">
        <v>1822.5400445545781</v>
      </c>
      <c r="AY33" s="56">
        <f t="shared" si="12"/>
        <v>318.6599554454217</v>
      </c>
      <c r="AZ33" s="28">
        <v>2000</v>
      </c>
      <c r="BA33" s="28">
        <v>392.20647884047986</v>
      </c>
      <c r="BB33" s="28">
        <v>0</v>
      </c>
      <c r="BC33" s="28">
        <f t="shared" si="13"/>
        <v>1607.7935211595202</v>
      </c>
      <c r="BD33" s="28">
        <v>0</v>
      </c>
      <c r="BE33" s="28">
        <f t="shared" si="14"/>
        <v>392.20647884047986</v>
      </c>
      <c r="BF33" s="28">
        <v>20000</v>
      </c>
      <c r="BG33" s="22">
        <v>8963</v>
      </c>
      <c r="BH33" s="28">
        <f t="shared" si="15"/>
        <v>4708</v>
      </c>
      <c r="BI33" s="28">
        <f t="shared" si="16"/>
        <v>6329</v>
      </c>
      <c r="BJ33" s="28">
        <v>10917.172019377378</v>
      </c>
      <c r="BK33" s="28">
        <f t="shared" si="17"/>
        <v>2753.8279806226219</v>
      </c>
    </row>
    <row r="34" spans="2:63" ht="13" x14ac:dyDescent="0.35">
      <c r="B34" s="4"/>
      <c r="C34" s="13">
        <v>44945</v>
      </c>
      <c r="D34" s="22">
        <v>7000</v>
      </c>
      <c r="E34" s="22">
        <v>4462.6223207871953</v>
      </c>
      <c r="F34" s="26">
        <v>0</v>
      </c>
      <c r="G34" s="22">
        <f t="shared" si="0"/>
        <v>2537.3776792128047</v>
      </c>
      <c r="H34" s="22">
        <v>0</v>
      </c>
      <c r="I34" s="22">
        <f t="shared" si="18"/>
        <v>4462.6223207871953</v>
      </c>
      <c r="J34" s="29">
        <v>2600</v>
      </c>
      <c r="K34" s="29">
        <v>0</v>
      </c>
      <c r="L34" s="27">
        <v>300</v>
      </c>
      <c r="M34" s="27">
        <f t="shared" si="1"/>
        <v>2300</v>
      </c>
      <c r="N34" s="25">
        <v>733.19650073351579</v>
      </c>
      <c r="O34" s="31">
        <f t="shared" si="2"/>
        <v>0</v>
      </c>
      <c r="P34" s="31">
        <v>3000</v>
      </c>
      <c r="Q34" s="31">
        <v>675</v>
      </c>
      <c r="R34" s="27">
        <v>990</v>
      </c>
      <c r="S34" s="31">
        <f t="shared" si="3"/>
        <v>1335</v>
      </c>
      <c r="T34" s="31">
        <v>1124.9570000000001</v>
      </c>
      <c r="U34" s="31">
        <f t="shared" si="4"/>
        <v>0</v>
      </c>
      <c r="V34" s="31">
        <v>3000</v>
      </c>
      <c r="W34" s="31">
        <v>3000</v>
      </c>
      <c r="X34" s="27">
        <v>0</v>
      </c>
      <c r="Y34" s="27">
        <v>0</v>
      </c>
      <c r="Z34" s="27">
        <v>0</v>
      </c>
      <c r="AA34" s="31">
        <f t="shared" si="5"/>
        <v>3000</v>
      </c>
      <c r="AB34" s="31">
        <v>6000</v>
      </c>
      <c r="AC34" s="31">
        <v>2047</v>
      </c>
      <c r="AD34" s="27">
        <v>0</v>
      </c>
      <c r="AE34" s="31">
        <f t="shared" si="6"/>
        <v>3953</v>
      </c>
      <c r="AF34" s="27">
        <v>0</v>
      </c>
      <c r="AG34" s="31">
        <f t="shared" si="7"/>
        <v>2047</v>
      </c>
      <c r="AH34" s="28">
        <v>14000</v>
      </c>
      <c r="AI34" s="28">
        <v>0</v>
      </c>
      <c r="AJ34" s="27">
        <v>0</v>
      </c>
      <c r="AK34" s="29">
        <f t="shared" si="8"/>
        <v>14000</v>
      </c>
      <c r="AL34" s="30">
        <v>0</v>
      </c>
      <c r="AM34" s="29">
        <f t="shared" si="9"/>
        <v>0</v>
      </c>
      <c r="AN34" s="29">
        <v>14000</v>
      </c>
      <c r="AO34" s="29">
        <v>0</v>
      </c>
      <c r="AP34" s="27">
        <v>0</v>
      </c>
      <c r="AQ34" s="29">
        <f t="shared" si="10"/>
        <v>14000</v>
      </c>
      <c r="AR34" s="29">
        <v>0</v>
      </c>
      <c r="AS34" s="29">
        <f t="shared" si="19"/>
        <v>0</v>
      </c>
      <c r="AT34" s="29">
        <v>20000</v>
      </c>
      <c r="AU34" s="28">
        <v>2141.1999999999998</v>
      </c>
      <c r="AV34" s="28">
        <v>0</v>
      </c>
      <c r="AW34" s="28">
        <f t="shared" si="11"/>
        <v>17858.8</v>
      </c>
      <c r="AX34" s="22">
        <v>1761.3197038683948</v>
      </c>
      <c r="AY34" s="56">
        <f t="shared" si="12"/>
        <v>379.88029613160506</v>
      </c>
      <c r="AZ34" s="28">
        <v>2000</v>
      </c>
      <c r="BA34" s="28">
        <v>392.20647884047986</v>
      </c>
      <c r="BB34" s="28">
        <v>0</v>
      </c>
      <c r="BC34" s="28">
        <f t="shared" si="13"/>
        <v>1607.7935211595202</v>
      </c>
      <c r="BD34" s="28">
        <v>0</v>
      </c>
      <c r="BE34" s="28">
        <f t="shared" si="14"/>
        <v>392.20647884047986</v>
      </c>
      <c r="BF34" s="28">
        <v>20000</v>
      </c>
      <c r="BG34" s="22">
        <v>8963</v>
      </c>
      <c r="BH34" s="28">
        <f t="shared" si="15"/>
        <v>4708</v>
      </c>
      <c r="BI34" s="28">
        <f t="shared" si="16"/>
        <v>6329</v>
      </c>
      <c r="BJ34" s="28">
        <v>10327.75466763509</v>
      </c>
      <c r="BK34" s="28">
        <f t="shared" si="17"/>
        <v>3343.2453323649097</v>
      </c>
    </row>
    <row r="35" spans="2:63" ht="13" x14ac:dyDescent="0.35">
      <c r="B35" s="4"/>
      <c r="C35" s="13">
        <v>44946</v>
      </c>
      <c r="D35" s="22">
        <v>7000</v>
      </c>
      <c r="E35" s="22">
        <v>4462.6223207871953</v>
      </c>
      <c r="F35" s="26">
        <v>0</v>
      </c>
      <c r="G35" s="22">
        <f t="shared" si="0"/>
        <v>2537.3776792128047</v>
      </c>
      <c r="H35" s="22">
        <v>0</v>
      </c>
      <c r="I35" s="22">
        <f t="shared" si="18"/>
        <v>4462.6223207871953</v>
      </c>
      <c r="J35" s="29">
        <v>2600</v>
      </c>
      <c r="K35" s="29">
        <v>0</v>
      </c>
      <c r="L35" s="27">
        <v>300</v>
      </c>
      <c r="M35" s="27">
        <f t="shared" si="1"/>
        <v>2300</v>
      </c>
      <c r="N35" s="25">
        <v>748.34550100827255</v>
      </c>
      <c r="O35" s="31">
        <f t="shared" si="2"/>
        <v>0</v>
      </c>
      <c r="P35" s="31">
        <v>3000</v>
      </c>
      <c r="Q35" s="31">
        <v>675</v>
      </c>
      <c r="R35" s="27">
        <v>990</v>
      </c>
      <c r="S35" s="31">
        <f t="shared" si="3"/>
        <v>1335</v>
      </c>
      <c r="T35" s="31">
        <v>1136.9570000000001</v>
      </c>
      <c r="U35" s="31">
        <f t="shared" si="4"/>
        <v>0</v>
      </c>
      <c r="V35" s="31">
        <v>3000</v>
      </c>
      <c r="W35" s="31">
        <v>3000</v>
      </c>
      <c r="X35" s="27">
        <v>0</v>
      </c>
      <c r="Y35" s="27">
        <v>0</v>
      </c>
      <c r="Z35" s="27">
        <v>0</v>
      </c>
      <c r="AA35" s="31">
        <f t="shared" si="5"/>
        <v>3000</v>
      </c>
      <c r="AB35" s="31">
        <v>6000</v>
      </c>
      <c r="AC35" s="31">
        <v>2047</v>
      </c>
      <c r="AD35" s="27">
        <v>0</v>
      </c>
      <c r="AE35" s="31">
        <f t="shared" si="6"/>
        <v>3953</v>
      </c>
      <c r="AF35" s="27">
        <v>0</v>
      </c>
      <c r="AG35" s="31">
        <f t="shared" si="7"/>
        <v>2047</v>
      </c>
      <c r="AH35" s="28">
        <v>14000</v>
      </c>
      <c r="AI35" s="28">
        <v>0</v>
      </c>
      <c r="AJ35" s="27">
        <v>0</v>
      </c>
      <c r="AK35" s="29">
        <f t="shared" si="8"/>
        <v>14000</v>
      </c>
      <c r="AL35" s="30">
        <v>0</v>
      </c>
      <c r="AM35" s="29">
        <f t="shared" si="9"/>
        <v>0</v>
      </c>
      <c r="AN35" s="29">
        <v>14000</v>
      </c>
      <c r="AO35" s="29">
        <v>0</v>
      </c>
      <c r="AP35" s="27">
        <v>0</v>
      </c>
      <c r="AQ35" s="29">
        <f t="shared" si="10"/>
        <v>14000</v>
      </c>
      <c r="AR35" s="29">
        <v>0</v>
      </c>
      <c r="AS35" s="29">
        <f t="shared" si="19"/>
        <v>0</v>
      </c>
      <c r="AT35" s="29">
        <v>20000</v>
      </c>
      <c r="AU35" s="28">
        <v>2141.1999999999998</v>
      </c>
      <c r="AV35" s="28">
        <v>0</v>
      </c>
      <c r="AW35" s="28">
        <f t="shared" si="11"/>
        <v>17858.8</v>
      </c>
      <c r="AX35" s="22">
        <v>1900.7088382682352</v>
      </c>
      <c r="AY35" s="56">
        <f t="shared" si="12"/>
        <v>240.49116173176458</v>
      </c>
      <c r="AZ35" s="28">
        <v>2000</v>
      </c>
      <c r="BA35" s="28">
        <v>392.20647884047986</v>
      </c>
      <c r="BB35" s="28">
        <v>0</v>
      </c>
      <c r="BC35" s="28">
        <f t="shared" si="13"/>
        <v>1607.7935211595202</v>
      </c>
      <c r="BD35" s="28">
        <v>0</v>
      </c>
      <c r="BE35" s="28">
        <f t="shared" si="14"/>
        <v>392.20647884047986</v>
      </c>
      <c r="BF35" s="28">
        <v>20000</v>
      </c>
      <c r="BG35" s="22">
        <v>8963</v>
      </c>
      <c r="BH35" s="28">
        <f t="shared" si="15"/>
        <v>4708</v>
      </c>
      <c r="BI35" s="28">
        <f t="shared" si="16"/>
        <v>6329</v>
      </c>
      <c r="BJ35" s="28">
        <v>10042.174844690646</v>
      </c>
      <c r="BK35" s="28">
        <f t="shared" si="17"/>
        <v>3628.8251553093542</v>
      </c>
    </row>
    <row r="36" spans="2:63" ht="13" x14ac:dyDescent="0.35">
      <c r="B36" s="4"/>
      <c r="C36" s="13">
        <v>44947</v>
      </c>
      <c r="D36" s="22">
        <v>7000</v>
      </c>
      <c r="E36" s="22">
        <v>4462.6223207871953</v>
      </c>
      <c r="F36" s="26">
        <v>0</v>
      </c>
      <c r="G36" s="22">
        <f t="shared" si="0"/>
        <v>2537.3776792128047</v>
      </c>
      <c r="H36" s="22">
        <v>0</v>
      </c>
      <c r="I36" s="22">
        <f t="shared" si="18"/>
        <v>4462.6223207871953</v>
      </c>
      <c r="J36" s="29">
        <v>2600</v>
      </c>
      <c r="K36" s="29">
        <v>0</v>
      </c>
      <c r="L36" s="27">
        <v>300</v>
      </c>
      <c r="M36" s="27">
        <f t="shared" si="1"/>
        <v>2300</v>
      </c>
      <c r="N36" s="25">
        <v>751.45377610083472</v>
      </c>
      <c r="O36" s="31">
        <f t="shared" si="2"/>
        <v>0</v>
      </c>
      <c r="P36" s="31">
        <v>3000</v>
      </c>
      <c r="Q36" s="31">
        <v>675</v>
      </c>
      <c r="R36" s="27">
        <v>990</v>
      </c>
      <c r="S36" s="31">
        <f t="shared" si="3"/>
        <v>1335</v>
      </c>
      <c r="T36" s="31">
        <v>1150.0740000000001</v>
      </c>
      <c r="U36" s="31">
        <f t="shared" si="4"/>
        <v>0</v>
      </c>
      <c r="V36" s="31">
        <v>3000</v>
      </c>
      <c r="W36" s="31">
        <v>3000</v>
      </c>
      <c r="X36" s="27">
        <v>0</v>
      </c>
      <c r="Y36" s="27">
        <v>0</v>
      </c>
      <c r="Z36" s="27">
        <v>0</v>
      </c>
      <c r="AA36" s="31">
        <f t="shared" si="5"/>
        <v>3000</v>
      </c>
      <c r="AB36" s="31">
        <v>6000</v>
      </c>
      <c r="AC36" s="31">
        <v>2047</v>
      </c>
      <c r="AD36" s="27">
        <v>0</v>
      </c>
      <c r="AE36" s="31">
        <f t="shared" si="6"/>
        <v>3953</v>
      </c>
      <c r="AF36" s="27">
        <v>0</v>
      </c>
      <c r="AG36" s="31">
        <f t="shared" si="7"/>
        <v>2047</v>
      </c>
      <c r="AH36" s="28">
        <v>14000</v>
      </c>
      <c r="AI36" s="28">
        <v>0</v>
      </c>
      <c r="AJ36" s="27">
        <v>0</v>
      </c>
      <c r="AK36" s="29">
        <f t="shared" si="8"/>
        <v>14000</v>
      </c>
      <c r="AL36" s="30">
        <v>0</v>
      </c>
      <c r="AM36" s="29">
        <f t="shared" si="9"/>
        <v>0</v>
      </c>
      <c r="AN36" s="29">
        <v>14000</v>
      </c>
      <c r="AO36" s="29">
        <v>0</v>
      </c>
      <c r="AP36" s="27">
        <v>0</v>
      </c>
      <c r="AQ36" s="29">
        <f t="shared" si="10"/>
        <v>14000</v>
      </c>
      <c r="AR36" s="29">
        <v>0</v>
      </c>
      <c r="AS36" s="29">
        <f t="shared" si="19"/>
        <v>0</v>
      </c>
      <c r="AT36" s="29">
        <v>20000</v>
      </c>
      <c r="AU36" s="28">
        <v>2141.1999999999998</v>
      </c>
      <c r="AV36" s="28">
        <v>0</v>
      </c>
      <c r="AW36" s="28">
        <f t="shared" si="11"/>
        <v>17858.8</v>
      </c>
      <c r="AX36" s="22">
        <v>2305.0940112164399</v>
      </c>
      <c r="AY36" s="56">
        <f t="shared" si="12"/>
        <v>0</v>
      </c>
      <c r="AZ36" s="28">
        <v>2000</v>
      </c>
      <c r="BA36" s="28">
        <v>392.20647884047986</v>
      </c>
      <c r="BB36" s="28">
        <v>0</v>
      </c>
      <c r="BC36" s="28">
        <f t="shared" si="13"/>
        <v>1607.7935211595202</v>
      </c>
      <c r="BD36" s="28">
        <v>0</v>
      </c>
      <c r="BE36" s="28">
        <f t="shared" si="14"/>
        <v>392.20647884047986</v>
      </c>
      <c r="BF36" s="28">
        <v>20000</v>
      </c>
      <c r="BG36" s="22">
        <v>8963</v>
      </c>
      <c r="BH36" s="28">
        <f t="shared" si="15"/>
        <v>4708</v>
      </c>
      <c r="BI36" s="28">
        <f t="shared" si="16"/>
        <v>6329</v>
      </c>
      <c r="BJ36" s="28">
        <v>9972.9555955800879</v>
      </c>
      <c r="BK36" s="28">
        <f t="shared" si="17"/>
        <v>3698.0444044199121</v>
      </c>
    </row>
    <row r="37" spans="2:63" ht="13" x14ac:dyDescent="0.35">
      <c r="B37" s="4"/>
      <c r="C37" s="13">
        <v>44948</v>
      </c>
      <c r="D37" s="22">
        <v>7000</v>
      </c>
      <c r="E37" s="22">
        <v>4462.6223207871953</v>
      </c>
      <c r="F37" s="26">
        <v>0</v>
      </c>
      <c r="G37" s="22">
        <f t="shared" si="0"/>
        <v>2537.3776792128047</v>
      </c>
      <c r="H37" s="22">
        <v>0</v>
      </c>
      <c r="I37" s="22">
        <f t="shared" si="18"/>
        <v>4462.6223207871953</v>
      </c>
      <c r="J37" s="29">
        <v>2600</v>
      </c>
      <c r="K37" s="29">
        <v>0</v>
      </c>
      <c r="L37" s="27">
        <v>300</v>
      </c>
      <c r="M37" s="27">
        <f t="shared" si="1"/>
        <v>2300</v>
      </c>
      <c r="N37" s="25">
        <v>717.42762690485176</v>
      </c>
      <c r="O37" s="31">
        <f t="shared" si="2"/>
        <v>0</v>
      </c>
      <c r="P37" s="31">
        <v>3000</v>
      </c>
      <c r="Q37" s="31">
        <v>675</v>
      </c>
      <c r="R37" s="27">
        <v>990</v>
      </c>
      <c r="S37" s="31">
        <f t="shared" si="3"/>
        <v>1335</v>
      </c>
      <c r="T37" s="31">
        <v>1118.501</v>
      </c>
      <c r="U37" s="31">
        <f t="shared" si="4"/>
        <v>0</v>
      </c>
      <c r="V37" s="31">
        <v>3000</v>
      </c>
      <c r="W37" s="31">
        <v>3000</v>
      </c>
      <c r="X37" s="27">
        <v>0</v>
      </c>
      <c r="Y37" s="27">
        <v>0</v>
      </c>
      <c r="Z37" s="27">
        <v>0</v>
      </c>
      <c r="AA37" s="31">
        <f t="shared" si="5"/>
        <v>3000</v>
      </c>
      <c r="AB37" s="31">
        <v>6000</v>
      </c>
      <c r="AC37" s="31">
        <v>2047</v>
      </c>
      <c r="AD37" s="27">
        <v>0</v>
      </c>
      <c r="AE37" s="31">
        <f t="shared" si="6"/>
        <v>3953</v>
      </c>
      <c r="AF37" s="27">
        <v>0</v>
      </c>
      <c r="AG37" s="31">
        <f t="shared" si="7"/>
        <v>2047</v>
      </c>
      <c r="AH37" s="28">
        <v>14000</v>
      </c>
      <c r="AI37" s="28">
        <v>0</v>
      </c>
      <c r="AJ37" s="27">
        <v>0</v>
      </c>
      <c r="AK37" s="29">
        <f t="shared" si="8"/>
        <v>14000</v>
      </c>
      <c r="AL37" s="30">
        <v>0</v>
      </c>
      <c r="AM37" s="29">
        <f t="shared" si="9"/>
        <v>0</v>
      </c>
      <c r="AN37" s="29">
        <v>14000</v>
      </c>
      <c r="AO37" s="29">
        <v>0</v>
      </c>
      <c r="AP37" s="27">
        <v>0</v>
      </c>
      <c r="AQ37" s="29">
        <f t="shared" si="10"/>
        <v>14000</v>
      </c>
      <c r="AR37" s="29">
        <v>0</v>
      </c>
      <c r="AS37" s="29">
        <f t="shared" si="19"/>
        <v>0</v>
      </c>
      <c r="AT37" s="29">
        <v>20000</v>
      </c>
      <c r="AU37" s="28">
        <v>2141.1999999999998</v>
      </c>
      <c r="AV37" s="28">
        <v>0</v>
      </c>
      <c r="AW37" s="28">
        <f t="shared" si="11"/>
        <v>17858.8</v>
      </c>
      <c r="AX37" s="22">
        <v>2676.8052808550133</v>
      </c>
      <c r="AY37" s="56">
        <f t="shared" si="12"/>
        <v>0</v>
      </c>
      <c r="AZ37" s="28">
        <v>2000</v>
      </c>
      <c r="BA37" s="28">
        <v>392.20647884047986</v>
      </c>
      <c r="BB37" s="28">
        <v>0</v>
      </c>
      <c r="BC37" s="28">
        <f t="shared" si="13"/>
        <v>1607.7935211595202</v>
      </c>
      <c r="BD37" s="28">
        <v>0</v>
      </c>
      <c r="BE37" s="28">
        <f t="shared" si="14"/>
        <v>392.20647884047986</v>
      </c>
      <c r="BF37" s="28">
        <v>20000</v>
      </c>
      <c r="BG37" s="22">
        <v>8963</v>
      </c>
      <c r="BH37" s="28">
        <f t="shared" si="15"/>
        <v>4708</v>
      </c>
      <c r="BI37" s="28">
        <f t="shared" si="16"/>
        <v>6329</v>
      </c>
      <c r="BJ37" s="28">
        <v>10631.113678730682</v>
      </c>
      <c r="BK37" s="28">
        <f t="shared" si="17"/>
        <v>3039.8863212693177</v>
      </c>
    </row>
    <row r="38" spans="2:63" ht="13" x14ac:dyDescent="0.35">
      <c r="B38" s="4"/>
      <c r="C38" s="13">
        <v>44949</v>
      </c>
      <c r="D38" s="22">
        <v>7000</v>
      </c>
      <c r="E38" s="22">
        <v>4462.6223207871953</v>
      </c>
      <c r="F38" s="26">
        <v>0</v>
      </c>
      <c r="G38" s="22">
        <f t="shared" si="0"/>
        <v>2537.3776792128047</v>
      </c>
      <c r="H38" s="22">
        <v>0</v>
      </c>
      <c r="I38" s="22">
        <f t="shared" si="18"/>
        <v>4462.6223207871953</v>
      </c>
      <c r="J38" s="29">
        <v>2600</v>
      </c>
      <c r="K38" s="29">
        <v>0</v>
      </c>
      <c r="L38" s="27">
        <v>300</v>
      </c>
      <c r="M38" s="27">
        <f t="shared" si="1"/>
        <v>2300</v>
      </c>
      <c r="N38" s="25">
        <v>772.26618175504188</v>
      </c>
      <c r="O38" s="31">
        <f t="shared" si="2"/>
        <v>0</v>
      </c>
      <c r="P38" s="31">
        <v>3000</v>
      </c>
      <c r="Q38" s="31">
        <v>675</v>
      </c>
      <c r="R38" s="27">
        <v>990</v>
      </c>
      <c r="S38" s="31">
        <f t="shared" si="3"/>
        <v>1335</v>
      </c>
      <c r="T38" s="31">
        <v>854.19299999999998</v>
      </c>
      <c r="U38" s="31">
        <f t="shared" si="4"/>
        <v>0</v>
      </c>
      <c r="V38" s="31">
        <v>3000</v>
      </c>
      <c r="W38" s="31">
        <v>3000</v>
      </c>
      <c r="X38" s="27">
        <v>0</v>
      </c>
      <c r="Y38" s="27">
        <v>0</v>
      </c>
      <c r="Z38" s="27">
        <v>0</v>
      </c>
      <c r="AA38" s="31">
        <f t="shared" si="5"/>
        <v>3000</v>
      </c>
      <c r="AB38" s="31">
        <v>6000</v>
      </c>
      <c r="AC38" s="31">
        <v>2047</v>
      </c>
      <c r="AD38" s="27">
        <v>0</v>
      </c>
      <c r="AE38" s="31">
        <f t="shared" si="6"/>
        <v>3953</v>
      </c>
      <c r="AF38" s="27">
        <v>0</v>
      </c>
      <c r="AG38" s="31">
        <f t="shared" si="7"/>
        <v>2047</v>
      </c>
      <c r="AH38" s="28">
        <v>14000</v>
      </c>
      <c r="AI38" s="28">
        <v>0</v>
      </c>
      <c r="AJ38" s="27">
        <v>0</v>
      </c>
      <c r="AK38" s="29">
        <f t="shared" si="8"/>
        <v>14000</v>
      </c>
      <c r="AL38" s="30">
        <v>0</v>
      </c>
      <c r="AM38" s="29">
        <f t="shared" si="9"/>
        <v>0</v>
      </c>
      <c r="AN38" s="29">
        <v>14000</v>
      </c>
      <c r="AO38" s="29">
        <v>0</v>
      </c>
      <c r="AP38" s="27">
        <v>0</v>
      </c>
      <c r="AQ38" s="29">
        <f t="shared" si="10"/>
        <v>14000</v>
      </c>
      <c r="AR38" s="29">
        <v>0</v>
      </c>
      <c r="AS38" s="29">
        <f t="shared" si="19"/>
        <v>0</v>
      </c>
      <c r="AT38" s="29">
        <v>20000</v>
      </c>
      <c r="AU38" s="28">
        <v>2141.1999999999998</v>
      </c>
      <c r="AV38" s="28">
        <v>0</v>
      </c>
      <c r="AW38" s="28">
        <f t="shared" si="11"/>
        <v>17858.8</v>
      </c>
      <c r="AX38" s="22">
        <v>2554.4091672656746</v>
      </c>
      <c r="AY38" s="56">
        <f t="shared" si="12"/>
        <v>0</v>
      </c>
      <c r="AZ38" s="28">
        <v>2000</v>
      </c>
      <c r="BA38" s="28">
        <v>392.20647884047986</v>
      </c>
      <c r="BB38" s="28">
        <v>0</v>
      </c>
      <c r="BC38" s="28">
        <f t="shared" si="13"/>
        <v>1607.7935211595202</v>
      </c>
      <c r="BD38" s="28">
        <v>0</v>
      </c>
      <c r="BE38" s="28">
        <f t="shared" si="14"/>
        <v>392.20647884047986</v>
      </c>
      <c r="BF38" s="28">
        <v>20000</v>
      </c>
      <c r="BG38" s="22">
        <v>8963</v>
      </c>
      <c r="BH38" s="28">
        <f t="shared" si="15"/>
        <v>4708</v>
      </c>
      <c r="BI38" s="28">
        <f t="shared" si="16"/>
        <v>6329</v>
      </c>
      <c r="BJ38" s="28">
        <v>9835.8742863209809</v>
      </c>
      <c r="BK38" s="28">
        <f t="shared" si="17"/>
        <v>3835.1257136790191</v>
      </c>
    </row>
    <row r="39" spans="2:63" ht="13" x14ac:dyDescent="0.35">
      <c r="B39" s="4"/>
      <c r="C39" s="13">
        <v>44950</v>
      </c>
      <c r="D39" s="22">
        <v>7000</v>
      </c>
      <c r="E39" s="22">
        <v>4462.6223207871953</v>
      </c>
      <c r="F39" s="26">
        <v>0</v>
      </c>
      <c r="G39" s="22">
        <f t="shared" si="0"/>
        <v>2537.3776792128047</v>
      </c>
      <c r="H39" s="22">
        <v>0</v>
      </c>
      <c r="I39" s="22">
        <f t="shared" si="18"/>
        <v>4462.6223207871953</v>
      </c>
      <c r="J39" s="29">
        <v>2600</v>
      </c>
      <c r="K39" s="29">
        <v>0</v>
      </c>
      <c r="L39" s="27">
        <v>300</v>
      </c>
      <c r="M39" s="27">
        <f t="shared" si="1"/>
        <v>2300</v>
      </c>
      <c r="N39" s="25">
        <v>758.96135079800229</v>
      </c>
      <c r="O39" s="31">
        <f t="shared" si="2"/>
        <v>0</v>
      </c>
      <c r="P39" s="31">
        <v>3000</v>
      </c>
      <c r="Q39" s="31">
        <v>675</v>
      </c>
      <c r="R39" s="27">
        <v>990</v>
      </c>
      <c r="S39" s="31">
        <f t="shared" si="3"/>
        <v>1335</v>
      </c>
      <c r="T39" s="31">
        <v>0</v>
      </c>
      <c r="U39" s="31">
        <f t="shared" si="4"/>
        <v>3000</v>
      </c>
      <c r="V39" s="31">
        <v>3000</v>
      </c>
      <c r="W39" s="31">
        <v>3000</v>
      </c>
      <c r="X39" s="27">
        <v>0</v>
      </c>
      <c r="Y39" s="27">
        <v>0</v>
      </c>
      <c r="Z39" s="27">
        <v>0</v>
      </c>
      <c r="AA39" s="31">
        <f t="shared" si="5"/>
        <v>3000</v>
      </c>
      <c r="AB39" s="31">
        <v>6000</v>
      </c>
      <c r="AC39" s="31">
        <v>2047</v>
      </c>
      <c r="AD39" s="27">
        <v>0</v>
      </c>
      <c r="AE39" s="31">
        <f t="shared" si="6"/>
        <v>3953</v>
      </c>
      <c r="AF39" s="27">
        <v>0</v>
      </c>
      <c r="AG39" s="31">
        <f t="shared" si="7"/>
        <v>2047</v>
      </c>
      <c r="AH39" s="28">
        <v>14000</v>
      </c>
      <c r="AI39" s="28">
        <v>0</v>
      </c>
      <c r="AJ39" s="27">
        <v>0</v>
      </c>
      <c r="AK39" s="29">
        <f t="shared" si="8"/>
        <v>14000</v>
      </c>
      <c r="AL39" s="30">
        <v>0</v>
      </c>
      <c r="AM39" s="29">
        <f t="shared" si="9"/>
        <v>0</v>
      </c>
      <c r="AN39" s="29">
        <v>14000</v>
      </c>
      <c r="AO39" s="29">
        <v>0</v>
      </c>
      <c r="AP39" s="27">
        <v>0</v>
      </c>
      <c r="AQ39" s="29">
        <f t="shared" si="10"/>
        <v>14000</v>
      </c>
      <c r="AR39" s="29">
        <v>0</v>
      </c>
      <c r="AS39" s="29">
        <f t="shared" si="19"/>
        <v>0</v>
      </c>
      <c r="AT39" s="29">
        <v>20000</v>
      </c>
      <c r="AU39" s="28">
        <v>2141.1999999999998</v>
      </c>
      <c r="AV39" s="28">
        <v>0</v>
      </c>
      <c r="AW39" s="28">
        <f t="shared" si="11"/>
        <v>17858.8</v>
      </c>
      <c r="AX39" s="22">
        <v>1976.0061214695902</v>
      </c>
      <c r="AY39" s="56">
        <f t="shared" si="12"/>
        <v>165.19387853040962</v>
      </c>
      <c r="AZ39" s="28">
        <v>2000</v>
      </c>
      <c r="BA39" s="28">
        <v>392.20647884047986</v>
      </c>
      <c r="BB39" s="28">
        <v>0</v>
      </c>
      <c r="BC39" s="28">
        <f t="shared" si="13"/>
        <v>1607.7935211595202</v>
      </c>
      <c r="BD39" s="28">
        <v>0</v>
      </c>
      <c r="BE39" s="28">
        <f t="shared" si="14"/>
        <v>392.20647884047986</v>
      </c>
      <c r="BF39" s="28">
        <v>20000</v>
      </c>
      <c r="BG39" s="22">
        <v>8963</v>
      </c>
      <c r="BH39" s="28">
        <f t="shared" si="15"/>
        <v>4708</v>
      </c>
      <c r="BI39" s="28">
        <f t="shared" si="16"/>
        <v>6329</v>
      </c>
      <c r="BJ39" s="28">
        <v>9557.3117448241101</v>
      </c>
      <c r="BK39" s="28">
        <f t="shared" si="17"/>
        <v>4113.6882551758899</v>
      </c>
    </row>
    <row r="40" spans="2:63" ht="13" x14ac:dyDescent="0.35">
      <c r="B40" s="4"/>
      <c r="C40" s="13">
        <v>44951</v>
      </c>
      <c r="D40" s="22">
        <v>7000</v>
      </c>
      <c r="E40" s="22">
        <v>4462.6223207871953</v>
      </c>
      <c r="F40" s="26">
        <v>0</v>
      </c>
      <c r="G40" s="22">
        <f t="shared" si="0"/>
        <v>2537.3776792128047</v>
      </c>
      <c r="H40" s="22">
        <v>0</v>
      </c>
      <c r="I40" s="22">
        <f t="shared" si="18"/>
        <v>4462.6223207871953</v>
      </c>
      <c r="J40" s="29">
        <v>2600</v>
      </c>
      <c r="K40" s="29">
        <v>0</v>
      </c>
      <c r="L40" s="27">
        <v>300</v>
      </c>
      <c r="M40" s="27">
        <f t="shared" si="1"/>
        <v>2300</v>
      </c>
      <c r="N40" s="25">
        <v>744.56728049119988</v>
      </c>
      <c r="O40" s="31">
        <f t="shared" si="2"/>
        <v>0</v>
      </c>
      <c r="P40" s="31">
        <v>3000</v>
      </c>
      <c r="Q40" s="31">
        <v>675</v>
      </c>
      <c r="R40" s="27">
        <v>990</v>
      </c>
      <c r="S40" s="31">
        <f t="shared" si="3"/>
        <v>1335</v>
      </c>
      <c r="T40" s="31">
        <v>1090.742</v>
      </c>
      <c r="U40" s="31">
        <f t="shared" si="4"/>
        <v>0</v>
      </c>
      <c r="V40" s="31">
        <v>3000</v>
      </c>
      <c r="W40" s="31">
        <v>3000</v>
      </c>
      <c r="X40" s="27">
        <v>0</v>
      </c>
      <c r="Y40" s="27">
        <v>0</v>
      </c>
      <c r="Z40" s="27">
        <v>0</v>
      </c>
      <c r="AA40" s="31">
        <f t="shared" si="5"/>
        <v>3000</v>
      </c>
      <c r="AB40" s="31">
        <v>6000</v>
      </c>
      <c r="AC40" s="31">
        <v>2047</v>
      </c>
      <c r="AD40" s="27">
        <v>0</v>
      </c>
      <c r="AE40" s="31">
        <f t="shared" si="6"/>
        <v>3953</v>
      </c>
      <c r="AF40" s="27">
        <v>0</v>
      </c>
      <c r="AG40" s="31">
        <f t="shared" si="7"/>
        <v>2047</v>
      </c>
      <c r="AH40" s="28">
        <v>14000</v>
      </c>
      <c r="AI40" s="28">
        <v>0</v>
      </c>
      <c r="AJ40" s="27">
        <v>0</v>
      </c>
      <c r="AK40" s="29">
        <f t="shared" si="8"/>
        <v>14000</v>
      </c>
      <c r="AL40" s="30">
        <v>0</v>
      </c>
      <c r="AM40" s="29">
        <f t="shared" si="9"/>
        <v>0</v>
      </c>
      <c r="AN40" s="29">
        <v>14000</v>
      </c>
      <c r="AO40" s="29">
        <v>0</v>
      </c>
      <c r="AP40" s="27">
        <v>0</v>
      </c>
      <c r="AQ40" s="29">
        <f t="shared" si="10"/>
        <v>14000</v>
      </c>
      <c r="AR40" s="29">
        <v>0</v>
      </c>
      <c r="AS40" s="29">
        <f t="shared" si="19"/>
        <v>0</v>
      </c>
      <c r="AT40" s="29">
        <v>20000</v>
      </c>
      <c r="AU40" s="28">
        <v>2141.1999999999998</v>
      </c>
      <c r="AV40" s="28">
        <v>0</v>
      </c>
      <c r="AW40" s="28">
        <f t="shared" si="11"/>
        <v>17858.8</v>
      </c>
      <c r="AX40" s="22">
        <v>1833.3838166569092</v>
      </c>
      <c r="AY40" s="56">
        <f t="shared" si="12"/>
        <v>307.81618334309064</v>
      </c>
      <c r="AZ40" s="28">
        <v>2000</v>
      </c>
      <c r="BA40" s="28">
        <v>392.20647884047986</v>
      </c>
      <c r="BB40" s="28">
        <v>0</v>
      </c>
      <c r="BC40" s="28">
        <f t="shared" si="13"/>
        <v>1607.7935211595202</v>
      </c>
      <c r="BD40" s="28">
        <v>0</v>
      </c>
      <c r="BE40" s="28">
        <f t="shared" si="14"/>
        <v>392.20647884047986</v>
      </c>
      <c r="BF40" s="28">
        <v>20000</v>
      </c>
      <c r="BG40" s="22">
        <v>8963</v>
      </c>
      <c r="BH40" s="28">
        <f t="shared" si="15"/>
        <v>4708</v>
      </c>
      <c r="BI40" s="28">
        <f t="shared" si="16"/>
        <v>6329</v>
      </c>
      <c r="BJ40" s="28">
        <v>11961.628026707567</v>
      </c>
      <c r="BK40" s="28">
        <f t="shared" si="17"/>
        <v>1709.3719732924328</v>
      </c>
    </row>
    <row r="41" spans="2:63" ht="13" x14ac:dyDescent="0.35">
      <c r="B41" s="4"/>
      <c r="C41" s="13">
        <v>44952</v>
      </c>
      <c r="D41" s="22">
        <v>7000</v>
      </c>
      <c r="E41" s="22">
        <v>4462.6223207871953</v>
      </c>
      <c r="F41" s="26">
        <v>0</v>
      </c>
      <c r="G41" s="22">
        <f t="shared" si="0"/>
        <v>2537.3776792128047</v>
      </c>
      <c r="H41" s="22">
        <v>0</v>
      </c>
      <c r="I41" s="22">
        <f t="shared" si="18"/>
        <v>4462.6223207871953</v>
      </c>
      <c r="J41" s="29">
        <v>2600</v>
      </c>
      <c r="K41" s="29">
        <v>0</v>
      </c>
      <c r="L41" s="27">
        <v>300</v>
      </c>
      <c r="M41" s="27">
        <f t="shared" si="1"/>
        <v>2300</v>
      </c>
      <c r="N41" s="25">
        <v>730.96199636716835</v>
      </c>
      <c r="O41" s="31">
        <f t="shared" si="2"/>
        <v>0</v>
      </c>
      <c r="P41" s="31">
        <v>3000</v>
      </c>
      <c r="Q41" s="31">
        <v>675</v>
      </c>
      <c r="R41" s="27">
        <v>990</v>
      </c>
      <c r="S41" s="31">
        <f t="shared" si="3"/>
        <v>1335</v>
      </c>
      <c r="T41" s="31">
        <v>1106.7919999999999</v>
      </c>
      <c r="U41" s="31">
        <f t="shared" si="4"/>
        <v>0</v>
      </c>
      <c r="V41" s="31">
        <v>3000</v>
      </c>
      <c r="W41" s="31">
        <v>3000</v>
      </c>
      <c r="X41" s="27">
        <v>0</v>
      </c>
      <c r="Y41" s="27">
        <v>0</v>
      </c>
      <c r="Z41" s="27">
        <v>0</v>
      </c>
      <c r="AA41" s="31">
        <f t="shared" si="5"/>
        <v>3000</v>
      </c>
      <c r="AB41" s="31">
        <v>6000</v>
      </c>
      <c r="AC41" s="31">
        <v>2047</v>
      </c>
      <c r="AD41" s="27">
        <v>0</v>
      </c>
      <c r="AE41" s="31">
        <f t="shared" si="6"/>
        <v>3953</v>
      </c>
      <c r="AF41" s="27">
        <v>0</v>
      </c>
      <c r="AG41" s="31">
        <f t="shared" si="7"/>
        <v>2047</v>
      </c>
      <c r="AH41" s="28">
        <v>14000</v>
      </c>
      <c r="AI41" s="28">
        <v>0</v>
      </c>
      <c r="AJ41" s="27">
        <v>0</v>
      </c>
      <c r="AK41" s="29">
        <f t="shared" si="8"/>
        <v>14000</v>
      </c>
      <c r="AL41" s="30">
        <v>0</v>
      </c>
      <c r="AM41" s="29">
        <f t="shared" si="9"/>
        <v>0</v>
      </c>
      <c r="AN41" s="29">
        <v>14000</v>
      </c>
      <c r="AO41" s="29">
        <v>0</v>
      </c>
      <c r="AP41" s="27">
        <v>0</v>
      </c>
      <c r="AQ41" s="29">
        <f t="shared" si="10"/>
        <v>14000</v>
      </c>
      <c r="AR41" s="29">
        <v>0</v>
      </c>
      <c r="AS41" s="29">
        <f t="shared" si="19"/>
        <v>0</v>
      </c>
      <c r="AT41" s="29">
        <v>20000</v>
      </c>
      <c r="AU41" s="28">
        <v>2141.1999999999998</v>
      </c>
      <c r="AV41" s="28">
        <v>0</v>
      </c>
      <c r="AW41" s="28">
        <f t="shared" si="11"/>
        <v>17858.8</v>
      </c>
      <c r="AX41" s="22">
        <v>2189.3240937806845</v>
      </c>
      <c r="AY41" s="56">
        <f t="shared" si="12"/>
        <v>0</v>
      </c>
      <c r="AZ41" s="28">
        <v>2000</v>
      </c>
      <c r="BA41" s="28">
        <v>392.20647884047986</v>
      </c>
      <c r="BB41" s="28">
        <v>0</v>
      </c>
      <c r="BC41" s="28">
        <f t="shared" si="13"/>
        <v>1607.7935211595202</v>
      </c>
      <c r="BD41" s="28">
        <v>0</v>
      </c>
      <c r="BE41" s="28">
        <f t="shared" si="14"/>
        <v>392.20647884047986</v>
      </c>
      <c r="BF41" s="28">
        <v>20000</v>
      </c>
      <c r="BG41" s="22">
        <v>8963</v>
      </c>
      <c r="BH41" s="28">
        <f t="shared" si="15"/>
        <v>4708</v>
      </c>
      <c r="BI41" s="28">
        <f t="shared" si="16"/>
        <v>6329</v>
      </c>
      <c r="BJ41" s="28">
        <v>10452.70271483832</v>
      </c>
      <c r="BK41" s="28">
        <f t="shared" si="17"/>
        <v>3218.2972851616796</v>
      </c>
    </row>
    <row r="42" spans="2:63" ht="13" x14ac:dyDescent="0.35">
      <c r="B42" s="4"/>
      <c r="C42" s="13">
        <v>44953</v>
      </c>
      <c r="D42" s="22">
        <v>7000</v>
      </c>
      <c r="E42" s="22">
        <v>4462.6223207871953</v>
      </c>
      <c r="F42" s="26">
        <v>0</v>
      </c>
      <c r="G42" s="22">
        <f t="shared" si="0"/>
        <v>2537.3776792128047</v>
      </c>
      <c r="H42" s="22">
        <v>0</v>
      </c>
      <c r="I42" s="22">
        <f t="shared" si="18"/>
        <v>4462.6223207871953</v>
      </c>
      <c r="J42" s="29">
        <v>2600</v>
      </c>
      <c r="K42" s="29">
        <v>0</v>
      </c>
      <c r="L42" s="27">
        <v>300</v>
      </c>
      <c r="M42" s="27">
        <f t="shared" si="1"/>
        <v>2300</v>
      </c>
      <c r="N42" s="25">
        <v>764.86265678340612</v>
      </c>
      <c r="O42" s="31">
        <f t="shared" si="2"/>
        <v>0</v>
      </c>
      <c r="P42" s="31">
        <v>3000</v>
      </c>
      <c r="Q42" s="31">
        <v>675</v>
      </c>
      <c r="R42" s="27">
        <v>990</v>
      </c>
      <c r="S42" s="31">
        <f t="shared" si="3"/>
        <v>1335</v>
      </c>
      <c r="T42" s="31">
        <v>1061.902</v>
      </c>
      <c r="U42" s="31">
        <f t="shared" si="4"/>
        <v>0</v>
      </c>
      <c r="V42" s="31">
        <v>3000</v>
      </c>
      <c r="W42" s="31">
        <v>3000</v>
      </c>
      <c r="X42" s="27">
        <v>0</v>
      </c>
      <c r="Y42" s="27">
        <v>0</v>
      </c>
      <c r="Z42" s="27">
        <v>0</v>
      </c>
      <c r="AA42" s="31">
        <f t="shared" si="5"/>
        <v>3000</v>
      </c>
      <c r="AB42" s="31">
        <v>6000</v>
      </c>
      <c r="AC42" s="31">
        <v>2047</v>
      </c>
      <c r="AD42" s="27">
        <v>0</v>
      </c>
      <c r="AE42" s="31">
        <f t="shared" si="6"/>
        <v>3953</v>
      </c>
      <c r="AF42" s="27">
        <v>0</v>
      </c>
      <c r="AG42" s="31">
        <f t="shared" si="7"/>
        <v>2047</v>
      </c>
      <c r="AH42" s="28">
        <v>14000</v>
      </c>
      <c r="AI42" s="28">
        <v>0</v>
      </c>
      <c r="AJ42" s="27">
        <v>0</v>
      </c>
      <c r="AK42" s="29">
        <f t="shared" si="8"/>
        <v>14000</v>
      </c>
      <c r="AL42" s="30">
        <v>0</v>
      </c>
      <c r="AM42" s="29">
        <f t="shared" si="9"/>
        <v>0</v>
      </c>
      <c r="AN42" s="29">
        <v>14000</v>
      </c>
      <c r="AO42" s="29">
        <v>0</v>
      </c>
      <c r="AP42" s="27">
        <v>0</v>
      </c>
      <c r="AQ42" s="29">
        <f t="shared" si="10"/>
        <v>14000</v>
      </c>
      <c r="AR42" s="29">
        <v>0</v>
      </c>
      <c r="AS42" s="29">
        <f t="shared" si="19"/>
        <v>0</v>
      </c>
      <c r="AT42" s="29">
        <v>20000</v>
      </c>
      <c r="AU42" s="28">
        <v>2141.1999999999998</v>
      </c>
      <c r="AV42" s="28">
        <v>0</v>
      </c>
      <c r="AW42" s="28">
        <f t="shared" si="11"/>
        <v>17858.8</v>
      </c>
      <c r="AX42" s="22">
        <v>1953.536117405087</v>
      </c>
      <c r="AY42" s="56">
        <f t="shared" si="12"/>
        <v>187.66388259491282</v>
      </c>
      <c r="AZ42" s="28">
        <v>2000</v>
      </c>
      <c r="BA42" s="28">
        <v>392.20647884047986</v>
      </c>
      <c r="BB42" s="28">
        <v>0</v>
      </c>
      <c r="BC42" s="28">
        <f t="shared" si="13"/>
        <v>1607.7935211595202</v>
      </c>
      <c r="BD42" s="28">
        <v>0</v>
      </c>
      <c r="BE42" s="28">
        <f t="shared" si="14"/>
        <v>392.20647884047986</v>
      </c>
      <c r="BF42" s="28">
        <v>20000</v>
      </c>
      <c r="BG42" s="22">
        <v>8963</v>
      </c>
      <c r="BH42" s="28">
        <f t="shared" si="15"/>
        <v>4708</v>
      </c>
      <c r="BI42" s="28">
        <f t="shared" si="16"/>
        <v>6329</v>
      </c>
      <c r="BJ42" s="28">
        <v>9568.669262078045</v>
      </c>
      <c r="BK42" s="28">
        <f t="shared" si="17"/>
        <v>4102.330737921955</v>
      </c>
    </row>
    <row r="43" spans="2:63" ht="13" x14ac:dyDescent="0.35">
      <c r="B43" s="4"/>
      <c r="C43" s="13">
        <v>44954</v>
      </c>
      <c r="D43" s="22">
        <v>7000</v>
      </c>
      <c r="E43" s="22">
        <v>4462.6223207871953</v>
      </c>
      <c r="F43" s="26">
        <v>0</v>
      </c>
      <c r="G43" s="22">
        <f t="shared" si="0"/>
        <v>2537.3776792128047</v>
      </c>
      <c r="H43" s="22">
        <v>0</v>
      </c>
      <c r="I43" s="22">
        <f t="shared" si="18"/>
        <v>4462.6223207871953</v>
      </c>
      <c r="J43" s="29">
        <v>2600</v>
      </c>
      <c r="K43" s="29">
        <v>0</v>
      </c>
      <c r="L43" s="27">
        <v>300</v>
      </c>
      <c r="M43" s="27">
        <f t="shared" si="1"/>
        <v>2300</v>
      </c>
      <c r="N43" s="25">
        <v>666.12407139458901</v>
      </c>
      <c r="O43" s="31">
        <f t="shared" si="2"/>
        <v>0</v>
      </c>
      <c r="P43" s="31">
        <v>3000</v>
      </c>
      <c r="Q43" s="31">
        <v>675</v>
      </c>
      <c r="R43" s="27">
        <v>990</v>
      </c>
      <c r="S43" s="31">
        <f t="shared" si="3"/>
        <v>1335</v>
      </c>
      <c r="T43" s="31">
        <v>1096.3440000000001</v>
      </c>
      <c r="U43" s="31">
        <f t="shared" si="4"/>
        <v>0</v>
      </c>
      <c r="V43" s="31">
        <v>3000</v>
      </c>
      <c r="W43" s="31">
        <v>3000</v>
      </c>
      <c r="X43" s="27">
        <v>0</v>
      </c>
      <c r="Y43" s="27">
        <v>0</v>
      </c>
      <c r="Z43" s="27">
        <v>0</v>
      </c>
      <c r="AA43" s="31">
        <f t="shared" si="5"/>
        <v>3000</v>
      </c>
      <c r="AB43" s="31">
        <v>6000</v>
      </c>
      <c r="AC43" s="31">
        <v>2047</v>
      </c>
      <c r="AD43" s="27">
        <v>0</v>
      </c>
      <c r="AE43" s="31">
        <f t="shared" si="6"/>
        <v>3953</v>
      </c>
      <c r="AF43" s="27">
        <v>0</v>
      </c>
      <c r="AG43" s="31">
        <f t="shared" si="7"/>
        <v>2047</v>
      </c>
      <c r="AH43" s="28">
        <v>14000</v>
      </c>
      <c r="AI43" s="28">
        <v>0</v>
      </c>
      <c r="AJ43" s="27">
        <v>0</v>
      </c>
      <c r="AK43" s="29">
        <f t="shared" si="8"/>
        <v>14000</v>
      </c>
      <c r="AL43" s="30">
        <v>0</v>
      </c>
      <c r="AM43" s="29">
        <f t="shared" si="9"/>
        <v>0</v>
      </c>
      <c r="AN43" s="29">
        <v>14000</v>
      </c>
      <c r="AO43" s="29">
        <v>0</v>
      </c>
      <c r="AP43" s="27">
        <v>0</v>
      </c>
      <c r="AQ43" s="29">
        <f t="shared" si="10"/>
        <v>14000</v>
      </c>
      <c r="AR43" s="29">
        <v>0</v>
      </c>
      <c r="AS43" s="29">
        <f t="shared" si="19"/>
        <v>0</v>
      </c>
      <c r="AT43" s="29">
        <v>20000</v>
      </c>
      <c r="AU43" s="28">
        <v>2141.1999999999998</v>
      </c>
      <c r="AV43" s="28">
        <v>0</v>
      </c>
      <c r="AW43" s="28">
        <f t="shared" si="11"/>
        <v>17858.8</v>
      </c>
      <c r="AX43" s="22">
        <v>2207.637496118125</v>
      </c>
      <c r="AY43" s="56">
        <f t="shared" si="12"/>
        <v>0</v>
      </c>
      <c r="AZ43" s="28">
        <v>2000</v>
      </c>
      <c r="BA43" s="28">
        <v>392.20647884047986</v>
      </c>
      <c r="BB43" s="28">
        <v>0</v>
      </c>
      <c r="BC43" s="28">
        <f t="shared" si="13"/>
        <v>1607.7935211595202</v>
      </c>
      <c r="BD43" s="28">
        <v>0</v>
      </c>
      <c r="BE43" s="28">
        <f t="shared" si="14"/>
        <v>392.20647884047986</v>
      </c>
      <c r="BF43" s="28">
        <v>20000</v>
      </c>
      <c r="BG43" s="22">
        <v>8963</v>
      </c>
      <c r="BH43" s="28">
        <f t="shared" si="15"/>
        <v>4708</v>
      </c>
      <c r="BI43" s="28">
        <f t="shared" si="16"/>
        <v>6329</v>
      </c>
      <c r="BJ43" s="28">
        <v>10975.141176072462</v>
      </c>
      <c r="BK43" s="28">
        <f t="shared" si="17"/>
        <v>2695.8588239275377</v>
      </c>
    </row>
    <row r="44" spans="2:63" ht="13" x14ac:dyDescent="0.35">
      <c r="B44" s="4"/>
      <c r="C44" s="13">
        <v>44955</v>
      </c>
      <c r="D44" s="22">
        <v>7000</v>
      </c>
      <c r="E44" s="22">
        <v>4462.6223207871953</v>
      </c>
      <c r="F44" s="26">
        <v>0</v>
      </c>
      <c r="G44" s="22">
        <f t="shared" si="0"/>
        <v>2537.3776792128047</v>
      </c>
      <c r="H44" s="22">
        <v>0</v>
      </c>
      <c r="I44" s="22">
        <f t="shared" si="18"/>
        <v>4462.6223207871953</v>
      </c>
      <c r="J44" s="29">
        <v>2600</v>
      </c>
      <c r="K44" s="29">
        <v>0</v>
      </c>
      <c r="L44" s="27">
        <v>300</v>
      </c>
      <c r="M44" s="27">
        <f t="shared" si="1"/>
        <v>2300</v>
      </c>
      <c r="N44" s="25">
        <v>742.30193757368011</v>
      </c>
      <c r="O44" s="31">
        <f t="shared" si="2"/>
        <v>0</v>
      </c>
      <c r="P44" s="31">
        <v>3000</v>
      </c>
      <c r="Q44" s="31">
        <v>675</v>
      </c>
      <c r="R44" s="27">
        <v>990</v>
      </c>
      <c r="S44" s="31">
        <f t="shared" si="3"/>
        <v>1335</v>
      </c>
      <c r="T44" s="31">
        <v>1045.347</v>
      </c>
      <c r="U44" s="31">
        <f t="shared" si="4"/>
        <v>0</v>
      </c>
      <c r="V44" s="31">
        <v>3000</v>
      </c>
      <c r="W44" s="31">
        <v>3000</v>
      </c>
      <c r="X44" s="27">
        <v>0</v>
      </c>
      <c r="Y44" s="27">
        <v>0</v>
      </c>
      <c r="Z44" s="27">
        <v>0</v>
      </c>
      <c r="AA44" s="31">
        <f t="shared" si="5"/>
        <v>3000</v>
      </c>
      <c r="AB44" s="31">
        <v>6000</v>
      </c>
      <c r="AC44" s="31">
        <v>2047</v>
      </c>
      <c r="AD44" s="27">
        <v>0</v>
      </c>
      <c r="AE44" s="31">
        <f t="shared" si="6"/>
        <v>3953</v>
      </c>
      <c r="AF44" s="27">
        <v>0</v>
      </c>
      <c r="AG44" s="31">
        <f t="shared" si="7"/>
        <v>2047</v>
      </c>
      <c r="AH44" s="28">
        <v>14000</v>
      </c>
      <c r="AI44" s="28">
        <v>0</v>
      </c>
      <c r="AJ44" s="27">
        <v>0</v>
      </c>
      <c r="AK44" s="29">
        <f t="shared" si="8"/>
        <v>14000</v>
      </c>
      <c r="AL44" s="30">
        <v>0</v>
      </c>
      <c r="AM44" s="29">
        <f t="shared" si="9"/>
        <v>0</v>
      </c>
      <c r="AN44" s="29">
        <v>14000</v>
      </c>
      <c r="AO44" s="29">
        <v>0</v>
      </c>
      <c r="AP44" s="27">
        <v>0</v>
      </c>
      <c r="AQ44" s="29">
        <f t="shared" si="10"/>
        <v>14000</v>
      </c>
      <c r="AR44" s="29">
        <v>0</v>
      </c>
      <c r="AS44" s="29">
        <f t="shared" si="19"/>
        <v>0</v>
      </c>
      <c r="AT44" s="29">
        <v>20000</v>
      </c>
      <c r="AU44" s="28">
        <v>2141.1999999999998</v>
      </c>
      <c r="AV44" s="28">
        <v>0</v>
      </c>
      <c r="AW44" s="28">
        <f t="shared" si="11"/>
        <v>17858.8</v>
      </c>
      <c r="AX44" s="22">
        <v>2331.3893780528183</v>
      </c>
      <c r="AY44" s="56">
        <f t="shared" si="12"/>
        <v>0</v>
      </c>
      <c r="AZ44" s="28">
        <v>2000</v>
      </c>
      <c r="BA44" s="28">
        <v>392.20647884047986</v>
      </c>
      <c r="BB44" s="28">
        <v>0</v>
      </c>
      <c r="BC44" s="28">
        <f t="shared" si="13"/>
        <v>1607.7935211595202</v>
      </c>
      <c r="BD44" s="28">
        <v>0</v>
      </c>
      <c r="BE44" s="28">
        <f t="shared" si="14"/>
        <v>392.20647884047986</v>
      </c>
      <c r="BF44" s="28">
        <v>20000</v>
      </c>
      <c r="BG44" s="22">
        <v>8963</v>
      </c>
      <c r="BH44" s="28">
        <f t="shared" si="15"/>
        <v>4708</v>
      </c>
      <c r="BI44" s="28">
        <f t="shared" si="16"/>
        <v>6329</v>
      </c>
      <c r="BJ44" s="28">
        <v>10064.547432719233</v>
      </c>
      <c r="BK44" s="28">
        <f t="shared" si="17"/>
        <v>3606.4525672807667</v>
      </c>
    </row>
    <row r="45" spans="2:63" ht="13" x14ac:dyDescent="0.35">
      <c r="B45" s="4"/>
      <c r="C45" s="13">
        <v>44956</v>
      </c>
      <c r="D45" s="22">
        <v>7000</v>
      </c>
      <c r="E45" s="22">
        <v>4462.6223207871953</v>
      </c>
      <c r="F45" s="26">
        <v>0</v>
      </c>
      <c r="G45" s="22">
        <f t="shared" si="0"/>
        <v>2537.3776792128047</v>
      </c>
      <c r="H45" s="22">
        <v>0</v>
      </c>
      <c r="I45" s="22">
        <f t="shared" si="18"/>
        <v>4462.6223207871953</v>
      </c>
      <c r="J45" s="29">
        <v>2600</v>
      </c>
      <c r="K45" s="29">
        <v>0</v>
      </c>
      <c r="L45" s="27">
        <v>300</v>
      </c>
      <c r="M45" s="27">
        <f t="shared" si="1"/>
        <v>2300</v>
      </c>
      <c r="N45" s="25">
        <v>813.69735382634201</v>
      </c>
      <c r="O45" s="31">
        <f t="shared" si="2"/>
        <v>0</v>
      </c>
      <c r="P45" s="31">
        <v>3000</v>
      </c>
      <c r="Q45" s="31">
        <v>675</v>
      </c>
      <c r="R45" s="27">
        <v>990</v>
      </c>
      <c r="S45" s="31">
        <f t="shared" si="3"/>
        <v>1335</v>
      </c>
      <c r="T45" s="31">
        <v>1138.865</v>
      </c>
      <c r="U45" s="31">
        <f t="shared" si="4"/>
        <v>0</v>
      </c>
      <c r="V45" s="31">
        <v>3000</v>
      </c>
      <c r="W45" s="31">
        <v>3000</v>
      </c>
      <c r="X45" s="27">
        <v>0</v>
      </c>
      <c r="Y45" s="27">
        <v>0</v>
      </c>
      <c r="Z45" s="27">
        <v>0</v>
      </c>
      <c r="AA45" s="31">
        <f t="shared" si="5"/>
        <v>3000</v>
      </c>
      <c r="AB45" s="31">
        <v>6000</v>
      </c>
      <c r="AC45" s="31">
        <v>2047</v>
      </c>
      <c r="AD45" s="27">
        <v>0</v>
      </c>
      <c r="AE45" s="31">
        <f t="shared" si="6"/>
        <v>3953</v>
      </c>
      <c r="AF45" s="27">
        <v>0</v>
      </c>
      <c r="AG45" s="31">
        <f t="shared" si="7"/>
        <v>2047</v>
      </c>
      <c r="AH45" s="28">
        <v>14000</v>
      </c>
      <c r="AI45" s="28">
        <v>0</v>
      </c>
      <c r="AJ45" s="27">
        <v>0</v>
      </c>
      <c r="AK45" s="29">
        <f t="shared" si="8"/>
        <v>14000</v>
      </c>
      <c r="AL45" s="30">
        <v>0</v>
      </c>
      <c r="AM45" s="29">
        <f t="shared" si="9"/>
        <v>0</v>
      </c>
      <c r="AN45" s="29">
        <v>14000</v>
      </c>
      <c r="AO45" s="29">
        <v>0</v>
      </c>
      <c r="AP45" s="27">
        <v>0</v>
      </c>
      <c r="AQ45" s="29">
        <f t="shared" si="10"/>
        <v>14000</v>
      </c>
      <c r="AR45" s="29">
        <v>0</v>
      </c>
      <c r="AS45" s="29">
        <f t="shared" si="19"/>
        <v>0</v>
      </c>
      <c r="AT45" s="29">
        <v>20000</v>
      </c>
      <c r="AU45" s="28">
        <v>2141.1999999999998</v>
      </c>
      <c r="AV45" s="28">
        <v>0</v>
      </c>
      <c r="AW45" s="28">
        <f t="shared" si="11"/>
        <v>17858.8</v>
      </c>
      <c r="AX45" s="22">
        <v>2426.6972590933192</v>
      </c>
      <c r="AY45" s="56">
        <f t="shared" si="12"/>
        <v>0</v>
      </c>
      <c r="AZ45" s="28">
        <v>2000</v>
      </c>
      <c r="BA45" s="28">
        <v>392.20647884047986</v>
      </c>
      <c r="BB45" s="28">
        <v>0</v>
      </c>
      <c r="BC45" s="28">
        <f t="shared" si="13"/>
        <v>1607.7935211595202</v>
      </c>
      <c r="BD45" s="28">
        <v>0</v>
      </c>
      <c r="BE45" s="28">
        <f t="shared" si="14"/>
        <v>392.20647884047986</v>
      </c>
      <c r="BF45" s="28">
        <v>20000</v>
      </c>
      <c r="BG45" s="22">
        <v>8963</v>
      </c>
      <c r="BH45" s="28">
        <f t="shared" si="15"/>
        <v>4708</v>
      </c>
      <c r="BI45" s="28">
        <f t="shared" si="16"/>
        <v>6329</v>
      </c>
      <c r="BJ45" s="28">
        <v>8058.7818097113341</v>
      </c>
      <c r="BK45" s="28">
        <f t="shared" si="17"/>
        <v>5612.2181902886659</v>
      </c>
    </row>
    <row r="46" spans="2:63" ht="15" customHeight="1" x14ac:dyDescent="0.35">
      <c r="B46" s="4"/>
      <c r="C46" s="13">
        <v>44957</v>
      </c>
      <c r="D46" s="22">
        <v>7000</v>
      </c>
      <c r="E46" s="22">
        <v>4462.6223207871953</v>
      </c>
      <c r="F46" s="26">
        <v>0</v>
      </c>
      <c r="G46" s="22">
        <f t="shared" si="0"/>
        <v>2537.3776792128047</v>
      </c>
      <c r="H46" s="22">
        <v>0</v>
      </c>
      <c r="I46" s="22">
        <f t="shared" si="18"/>
        <v>4462.6223207871953</v>
      </c>
      <c r="J46" s="29">
        <v>2600</v>
      </c>
      <c r="K46" s="29">
        <v>0</v>
      </c>
      <c r="L46" s="27">
        <v>300</v>
      </c>
      <c r="M46" s="27">
        <f t="shared" si="1"/>
        <v>2300</v>
      </c>
      <c r="N46" s="25">
        <v>827.87965660160512</v>
      </c>
      <c r="O46" s="31">
        <f t="shared" si="2"/>
        <v>0</v>
      </c>
      <c r="P46" s="31">
        <v>3000</v>
      </c>
      <c r="Q46" s="31">
        <v>675</v>
      </c>
      <c r="R46" s="27">
        <v>990</v>
      </c>
      <c r="S46" s="31">
        <f t="shared" si="3"/>
        <v>1335</v>
      </c>
      <c r="T46" s="31">
        <v>1161.2650000000001</v>
      </c>
      <c r="U46" s="31">
        <f t="shared" si="4"/>
        <v>0</v>
      </c>
      <c r="V46" s="31">
        <v>3000</v>
      </c>
      <c r="W46" s="31">
        <v>3000</v>
      </c>
      <c r="X46" s="27">
        <v>0</v>
      </c>
      <c r="Y46" s="27">
        <v>0</v>
      </c>
      <c r="Z46" s="27">
        <v>0</v>
      </c>
      <c r="AA46" s="31">
        <f t="shared" si="5"/>
        <v>3000</v>
      </c>
      <c r="AB46" s="31">
        <v>6000</v>
      </c>
      <c r="AC46" s="31">
        <v>2047</v>
      </c>
      <c r="AD46" s="27">
        <v>0</v>
      </c>
      <c r="AE46" s="31">
        <f t="shared" si="6"/>
        <v>3953</v>
      </c>
      <c r="AF46" s="27">
        <v>0</v>
      </c>
      <c r="AG46" s="31">
        <f t="shared" si="7"/>
        <v>2047</v>
      </c>
      <c r="AH46" s="28">
        <v>14000</v>
      </c>
      <c r="AI46" s="28">
        <v>0</v>
      </c>
      <c r="AJ46" s="27">
        <v>0</v>
      </c>
      <c r="AK46" s="29">
        <f t="shared" si="8"/>
        <v>14000</v>
      </c>
      <c r="AL46" s="30">
        <v>0</v>
      </c>
      <c r="AM46" s="29">
        <f t="shared" si="9"/>
        <v>0</v>
      </c>
      <c r="AN46" s="29">
        <v>14000</v>
      </c>
      <c r="AO46" s="29">
        <v>0</v>
      </c>
      <c r="AP46" s="27">
        <v>0</v>
      </c>
      <c r="AQ46" s="29">
        <f t="shared" si="10"/>
        <v>14000</v>
      </c>
      <c r="AR46" s="29">
        <v>0</v>
      </c>
      <c r="AS46" s="29">
        <f t="shared" si="19"/>
        <v>0</v>
      </c>
      <c r="AT46" s="29">
        <v>20000</v>
      </c>
      <c r="AU46" s="28">
        <v>2141.1999999999998</v>
      </c>
      <c r="AV46" s="28">
        <v>0</v>
      </c>
      <c r="AW46" s="28">
        <f t="shared" si="11"/>
        <v>17858.8</v>
      </c>
      <c r="AX46" s="22">
        <v>2398.7853408814171</v>
      </c>
      <c r="AY46" s="56">
        <f t="shared" si="12"/>
        <v>0</v>
      </c>
      <c r="AZ46" s="28">
        <v>2000</v>
      </c>
      <c r="BA46" s="28">
        <v>392.20647884047986</v>
      </c>
      <c r="BB46" s="28">
        <v>0</v>
      </c>
      <c r="BC46" s="28">
        <f t="shared" si="13"/>
        <v>1607.7935211595202</v>
      </c>
      <c r="BD46" s="28">
        <v>0</v>
      </c>
      <c r="BE46" s="28">
        <f t="shared" si="14"/>
        <v>392.20647884047986</v>
      </c>
      <c r="BF46" s="28">
        <v>20000</v>
      </c>
      <c r="BG46" s="22">
        <v>8963</v>
      </c>
      <c r="BH46" s="28">
        <f t="shared" si="15"/>
        <v>4708</v>
      </c>
      <c r="BI46" s="28">
        <f>BF46-BG47-BH46</f>
        <v>6329</v>
      </c>
      <c r="BJ46" s="28">
        <v>12592.728198474348</v>
      </c>
      <c r="BK46" s="28">
        <f t="shared" si="17"/>
        <v>1078.2718015256523</v>
      </c>
    </row>
    <row r="47" spans="2:63" ht="15" customHeight="1" x14ac:dyDescent="0.35">
      <c r="B47" s="4"/>
      <c r="C47" s="13">
        <v>44958</v>
      </c>
      <c r="D47" s="22">
        <v>7000</v>
      </c>
      <c r="E47" s="22">
        <v>4462.6223207871953</v>
      </c>
      <c r="F47" s="26">
        <v>0</v>
      </c>
      <c r="G47" s="22">
        <f t="shared" si="0"/>
        <v>2537.3776792128047</v>
      </c>
      <c r="H47" s="22">
        <v>0</v>
      </c>
      <c r="I47" s="22">
        <f t="shared" si="18"/>
        <v>4462.6223207871953</v>
      </c>
      <c r="J47" s="29">
        <v>2600</v>
      </c>
      <c r="K47" s="29">
        <v>0</v>
      </c>
      <c r="L47" s="27">
        <v>300</v>
      </c>
      <c r="M47" s="27">
        <f t="shared" si="1"/>
        <v>2300</v>
      </c>
      <c r="N47" s="25">
        <v>824.84951870505097</v>
      </c>
      <c r="O47" s="31">
        <f t="shared" si="2"/>
        <v>0</v>
      </c>
      <c r="P47" s="31">
        <v>3000</v>
      </c>
      <c r="Q47" s="31">
        <v>675</v>
      </c>
      <c r="R47" s="27">
        <v>990</v>
      </c>
      <c r="S47" s="31">
        <f t="shared" si="3"/>
        <v>1335</v>
      </c>
      <c r="T47" s="31">
        <v>1153.3509722581973</v>
      </c>
      <c r="U47" s="31">
        <f t="shared" si="4"/>
        <v>0</v>
      </c>
      <c r="V47" s="31">
        <v>3000</v>
      </c>
      <c r="W47" s="31">
        <v>3000</v>
      </c>
      <c r="X47" s="27">
        <v>0</v>
      </c>
      <c r="Y47" s="27">
        <v>0</v>
      </c>
      <c r="Z47" s="27">
        <v>0</v>
      </c>
      <c r="AA47" s="31">
        <f t="shared" si="5"/>
        <v>3000</v>
      </c>
      <c r="AB47" s="31">
        <v>6000</v>
      </c>
      <c r="AC47" s="31">
        <v>2047</v>
      </c>
      <c r="AD47" s="27">
        <v>0</v>
      </c>
      <c r="AE47" s="31">
        <f t="shared" ref="AE47:AE110" si="20">AB47-AC47</f>
        <v>3953</v>
      </c>
      <c r="AF47" s="27">
        <v>0</v>
      </c>
      <c r="AG47" s="31">
        <f t="shared" ref="AG47:AG110" si="21">IF(AD47+AC47-AF47&lt;0,0,AD47+AC47-AF47)</f>
        <v>2047</v>
      </c>
      <c r="AH47" s="28">
        <v>14000</v>
      </c>
      <c r="AI47" s="28">
        <v>0</v>
      </c>
      <c r="AJ47" s="27">
        <v>0</v>
      </c>
      <c r="AK47" s="29">
        <f t="shared" ref="AK47:AK105" si="22">AH47-AI47</f>
        <v>14000</v>
      </c>
      <c r="AL47" s="30">
        <v>0</v>
      </c>
      <c r="AM47" s="29">
        <f t="shared" ref="AM47:AM105" si="23">IF(AI47+AJ47-AL47&lt;0,0,AI47+AJ47-AL47)</f>
        <v>0</v>
      </c>
      <c r="AN47" s="29">
        <v>14000</v>
      </c>
      <c r="AO47" s="29">
        <v>0</v>
      </c>
      <c r="AP47" s="27">
        <v>0</v>
      </c>
      <c r="AQ47" s="29">
        <f t="shared" ref="AQ47:AQ110" si="24">AN47-AO47</f>
        <v>14000</v>
      </c>
      <c r="AR47" s="29">
        <v>0</v>
      </c>
      <c r="AS47" s="29">
        <f t="shared" si="19"/>
        <v>0</v>
      </c>
      <c r="AT47" s="29">
        <v>20000</v>
      </c>
      <c r="AU47" s="28">
        <v>2141.1999999999998</v>
      </c>
      <c r="AV47" s="28">
        <v>0</v>
      </c>
      <c r="AW47" s="28">
        <f t="shared" si="11"/>
        <v>17858.8</v>
      </c>
      <c r="AX47" s="22">
        <v>2449.8935782682483</v>
      </c>
      <c r="AY47" s="56">
        <f t="shared" si="12"/>
        <v>0</v>
      </c>
      <c r="AZ47" s="28">
        <v>2000</v>
      </c>
      <c r="BA47" s="28">
        <v>392.20647884047986</v>
      </c>
      <c r="BB47" s="28">
        <v>0</v>
      </c>
      <c r="BC47" s="28">
        <f t="shared" si="13"/>
        <v>1607.7935211595202</v>
      </c>
      <c r="BD47" s="28">
        <v>0</v>
      </c>
      <c r="BE47" s="28">
        <f t="shared" si="14"/>
        <v>392.20647884047986</v>
      </c>
      <c r="BF47" s="28">
        <v>20000</v>
      </c>
      <c r="BG47" s="22">
        <v>8963</v>
      </c>
      <c r="BH47" s="28">
        <f t="shared" si="15"/>
        <v>4708</v>
      </c>
      <c r="BI47" s="28">
        <f t="shared" ref="BI47:BI110" si="25">BF47-BG48-BH47</f>
        <v>6329</v>
      </c>
      <c r="BJ47" s="28">
        <v>11113.49701923453</v>
      </c>
      <c r="BK47" s="28">
        <f t="shared" si="17"/>
        <v>2557.5029807654701</v>
      </c>
    </row>
    <row r="48" spans="2:63" ht="15" customHeight="1" x14ac:dyDescent="0.35">
      <c r="B48" s="4"/>
      <c r="C48" s="13">
        <v>44959</v>
      </c>
      <c r="D48" s="22">
        <v>7000</v>
      </c>
      <c r="E48" s="22">
        <v>4462.6223207871953</v>
      </c>
      <c r="F48" s="26">
        <v>0</v>
      </c>
      <c r="G48" s="22">
        <f t="shared" si="0"/>
        <v>2537.3776792128047</v>
      </c>
      <c r="H48" s="22">
        <v>0</v>
      </c>
      <c r="I48" s="22">
        <f t="shared" si="18"/>
        <v>4462.6223207871953</v>
      </c>
      <c r="J48" s="29">
        <v>2600</v>
      </c>
      <c r="K48" s="29">
        <v>0</v>
      </c>
      <c r="L48" s="27">
        <v>300</v>
      </c>
      <c r="M48" s="27">
        <f t="shared" si="1"/>
        <v>2300</v>
      </c>
      <c r="N48" s="25">
        <v>805.90220425905432</v>
      </c>
      <c r="O48" s="31">
        <f t="shared" si="2"/>
        <v>0</v>
      </c>
      <c r="P48" s="31">
        <v>3000</v>
      </c>
      <c r="Q48" s="31">
        <v>675</v>
      </c>
      <c r="R48" s="27">
        <v>990</v>
      </c>
      <c r="S48" s="31">
        <f t="shared" si="3"/>
        <v>1335</v>
      </c>
      <c r="T48" s="31">
        <v>1116.3953230104539</v>
      </c>
      <c r="U48" s="31">
        <f t="shared" si="4"/>
        <v>0</v>
      </c>
      <c r="V48" s="31">
        <v>3000</v>
      </c>
      <c r="W48" s="31">
        <v>3000</v>
      </c>
      <c r="X48" s="27">
        <v>0</v>
      </c>
      <c r="Y48" s="27">
        <v>0</v>
      </c>
      <c r="Z48" s="27">
        <v>0</v>
      </c>
      <c r="AA48" s="31">
        <f t="shared" si="5"/>
        <v>3000</v>
      </c>
      <c r="AB48" s="31">
        <v>6000</v>
      </c>
      <c r="AC48" s="31">
        <v>2047</v>
      </c>
      <c r="AD48" s="27">
        <v>0</v>
      </c>
      <c r="AE48" s="31">
        <f t="shared" si="20"/>
        <v>3953</v>
      </c>
      <c r="AF48" s="27">
        <v>0</v>
      </c>
      <c r="AG48" s="31">
        <f t="shared" si="21"/>
        <v>2047</v>
      </c>
      <c r="AH48" s="28">
        <v>14000</v>
      </c>
      <c r="AI48" s="28">
        <v>0</v>
      </c>
      <c r="AJ48" s="27">
        <v>0</v>
      </c>
      <c r="AK48" s="29">
        <f t="shared" si="22"/>
        <v>14000</v>
      </c>
      <c r="AL48" s="30">
        <v>0</v>
      </c>
      <c r="AM48" s="29">
        <f t="shared" si="23"/>
        <v>0</v>
      </c>
      <c r="AN48" s="29">
        <v>14000</v>
      </c>
      <c r="AO48" s="29">
        <v>0</v>
      </c>
      <c r="AP48" s="27">
        <v>0</v>
      </c>
      <c r="AQ48" s="29">
        <f t="shared" si="24"/>
        <v>14000</v>
      </c>
      <c r="AR48" s="29">
        <v>0</v>
      </c>
      <c r="AS48" s="29">
        <f t="shared" si="19"/>
        <v>0</v>
      </c>
      <c r="AT48" s="29">
        <v>20000</v>
      </c>
      <c r="AU48" s="28">
        <v>2141.1999999999998</v>
      </c>
      <c r="AV48" s="28">
        <v>0</v>
      </c>
      <c r="AW48" s="28">
        <f t="shared" si="11"/>
        <v>17858.8</v>
      </c>
      <c r="AX48" s="22">
        <v>2534.0876842109974</v>
      </c>
      <c r="AY48" s="56">
        <f t="shared" si="12"/>
        <v>0</v>
      </c>
      <c r="AZ48" s="28">
        <v>2000</v>
      </c>
      <c r="BA48" s="28">
        <v>392.20647884047986</v>
      </c>
      <c r="BB48" s="28">
        <v>0</v>
      </c>
      <c r="BC48" s="28">
        <f t="shared" si="13"/>
        <v>1607.7935211595202</v>
      </c>
      <c r="BD48" s="28">
        <v>0</v>
      </c>
      <c r="BE48" s="28">
        <f t="shared" si="14"/>
        <v>392.20647884047986</v>
      </c>
      <c r="BF48" s="28">
        <v>20000</v>
      </c>
      <c r="BG48" s="22">
        <v>8963</v>
      </c>
      <c r="BH48" s="28">
        <f t="shared" si="15"/>
        <v>4708</v>
      </c>
      <c r="BI48" s="28">
        <f t="shared" si="25"/>
        <v>6329</v>
      </c>
      <c r="BJ48" s="28">
        <v>9737.8594128533114</v>
      </c>
      <c r="BK48" s="28">
        <f t="shared" si="17"/>
        <v>3933.1405871466886</v>
      </c>
    </row>
    <row r="49" spans="2:63" ht="15" customHeight="1" x14ac:dyDescent="0.35">
      <c r="B49" s="4"/>
      <c r="C49" s="13">
        <v>44960</v>
      </c>
      <c r="D49" s="22">
        <v>7000</v>
      </c>
      <c r="E49" s="22">
        <v>4462.6223207871953</v>
      </c>
      <c r="F49" s="26">
        <v>0</v>
      </c>
      <c r="G49" s="22">
        <f t="shared" si="0"/>
        <v>2537.3776792128047</v>
      </c>
      <c r="H49" s="22">
        <v>0</v>
      </c>
      <c r="I49" s="22">
        <f t="shared" si="18"/>
        <v>4462.6223207871953</v>
      </c>
      <c r="J49" s="29">
        <v>2600</v>
      </c>
      <c r="K49" s="29">
        <v>0</v>
      </c>
      <c r="L49" s="27">
        <v>300</v>
      </c>
      <c r="M49" s="27">
        <f t="shared" si="1"/>
        <v>2300</v>
      </c>
      <c r="N49" s="25">
        <v>835.88183573189269</v>
      </c>
      <c r="O49" s="31">
        <f t="shared" si="2"/>
        <v>0</v>
      </c>
      <c r="P49" s="31">
        <v>3000</v>
      </c>
      <c r="Q49" s="31">
        <v>675</v>
      </c>
      <c r="R49" s="27">
        <v>990</v>
      </c>
      <c r="S49" s="31">
        <f t="shared" si="3"/>
        <v>1335</v>
      </c>
      <c r="T49" s="31">
        <v>1157.9299702363744</v>
      </c>
      <c r="U49" s="31">
        <f t="shared" si="4"/>
        <v>0</v>
      </c>
      <c r="V49" s="31">
        <v>3000</v>
      </c>
      <c r="W49" s="31">
        <v>3000</v>
      </c>
      <c r="X49" s="27">
        <v>0</v>
      </c>
      <c r="Y49" s="27">
        <v>0</v>
      </c>
      <c r="Z49" s="27">
        <v>0</v>
      </c>
      <c r="AA49" s="31">
        <f t="shared" si="5"/>
        <v>3000</v>
      </c>
      <c r="AB49" s="31">
        <v>6000</v>
      </c>
      <c r="AC49" s="31">
        <v>2047</v>
      </c>
      <c r="AD49" s="27">
        <v>0</v>
      </c>
      <c r="AE49" s="31">
        <f t="shared" si="20"/>
        <v>3953</v>
      </c>
      <c r="AF49" s="27">
        <v>0</v>
      </c>
      <c r="AG49" s="31">
        <f t="shared" si="21"/>
        <v>2047</v>
      </c>
      <c r="AH49" s="28">
        <v>14000</v>
      </c>
      <c r="AI49" s="28">
        <v>0</v>
      </c>
      <c r="AJ49" s="27">
        <v>0</v>
      </c>
      <c r="AK49" s="29">
        <f t="shared" si="22"/>
        <v>14000</v>
      </c>
      <c r="AL49" s="30">
        <v>0</v>
      </c>
      <c r="AM49" s="29">
        <f t="shared" si="23"/>
        <v>0</v>
      </c>
      <c r="AN49" s="29">
        <v>14000</v>
      </c>
      <c r="AO49" s="29">
        <v>0</v>
      </c>
      <c r="AP49" s="27">
        <v>0</v>
      </c>
      <c r="AQ49" s="29">
        <f t="shared" si="24"/>
        <v>14000</v>
      </c>
      <c r="AR49" s="29">
        <v>0</v>
      </c>
      <c r="AS49" s="29">
        <f t="shared" si="19"/>
        <v>0</v>
      </c>
      <c r="AT49" s="29">
        <v>20000</v>
      </c>
      <c r="AU49" s="28">
        <v>2141.1999999999998</v>
      </c>
      <c r="AV49" s="28">
        <v>0</v>
      </c>
      <c r="AW49" s="28">
        <f t="shared" si="11"/>
        <v>17858.8</v>
      </c>
      <c r="AX49" s="22">
        <v>2462.0544829380992</v>
      </c>
      <c r="AY49" s="56">
        <f t="shared" si="12"/>
        <v>0</v>
      </c>
      <c r="AZ49" s="28">
        <v>2000</v>
      </c>
      <c r="BA49" s="28">
        <v>392.20647884047986</v>
      </c>
      <c r="BB49" s="28">
        <v>0</v>
      </c>
      <c r="BC49" s="28">
        <f t="shared" si="13"/>
        <v>1607.7935211595202</v>
      </c>
      <c r="BD49" s="28">
        <v>354.0482822795588</v>
      </c>
      <c r="BE49" s="28">
        <f t="shared" si="14"/>
        <v>38.158196560921056</v>
      </c>
      <c r="BF49" s="28">
        <v>20000</v>
      </c>
      <c r="BG49" s="22">
        <v>8963</v>
      </c>
      <c r="BH49" s="28">
        <f t="shared" si="15"/>
        <v>4708</v>
      </c>
      <c r="BI49" s="28">
        <f t="shared" si="25"/>
        <v>6329</v>
      </c>
      <c r="BJ49" s="28">
        <v>7390.2713218918416</v>
      </c>
      <c r="BK49" s="28">
        <f t="shared" si="17"/>
        <v>6280.7286781081584</v>
      </c>
    </row>
    <row r="50" spans="2:63" ht="15" customHeight="1" x14ac:dyDescent="0.35">
      <c r="B50" s="4"/>
      <c r="C50" s="13">
        <v>44961</v>
      </c>
      <c r="D50" s="22">
        <v>7000</v>
      </c>
      <c r="E50" s="22">
        <v>4462.6223207871953</v>
      </c>
      <c r="F50" s="26">
        <v>0</v>
      </c>
      <c r="G50" s="22">
        <f t="shared" si="0"/>
        <v>2537.3776792128047</v>
      </c>
      <c r="H50" s="22">
        <v>0</v>
      </c>
      <c r="I50" s="22">
        <f t="shared" si="18"/>
        <v>4462.6223207871953</v>
      </c>
      <c r="J50" s="29">
        <v>2600</v>
      </c>
      <c r="K50" s="29">
        <v>0</v>
      </c>
      <c r="L50" s="27">
        <v>300</v>
      </c>
      <c r="M50" s="27">
        <f t="shared" si="1"/>
        <v>2300</v>
      </c>
      <c r="N50" s="25">
        <v>702.83372133429191</v>
      </c>
      <c r="O50" s="31">
        <f t="shared" si="2"/>
        <v>0</v>
      </c>
      <c r="P50" s="31">
        <v>3000</v>
      </c>
      <c r="Q50" s="31">
        <v>675</v>
      </c>
      <c r="R50" s="27">
        <v>990</v>
      </c>
      <c r="S50" s="31">
        <f t="shared" si="3"/>
        <v>1335</v>
      </c>
      <c r="T50" s="31">
        <v>1160.4887272198769</v>
      </c>
      <c r="U50" s="31">
        <f t="shared" si="4"/>
        <v>0</v>
      </c>
      <c r="V50" s="31">
        <v>3000</v>
      </c>
      <c r="W50" s="31">
        <v>3000</v>
      </c>
      <c r="X50" s="27">
        <v>0</v>
      </c>
      <c r="Y50" s="27">
        <v>0</v>
      </c>
      <c r="Z50" s="27">
        <v>0</v>
      </c>
      <c r="AA50" s="31">
        <f t="shared" si="5"/>
        <v>3000</v>
      </c>
      <c r="AB50" s="31">
        <v>6000</v>
      </c>
      <c r="AC50" s="31">
        <v>2047</v>
      </c>
      <c r="AD50" s="27">
        <v>0</v>
      </c>
      <c r="AE50" s="31">
        <f t="shared" si="20"/>
        <v>3953</v>
      </c>
      <c r="AF50" s="27">
        <v>0</v>
      </c>
      <c r="AG50" s="31">
        <f t="shared" si="21"/>
        <v>2047</v>
      </c>
      <c r="AH50" s="28">
        <v>14000</v>
      </c>
      <c r="AI50" s="28">
        <v>0</v>
      </c>
      <c r="AJ50" s="27">
        <v>0</v>
      </c>
      <c r="AK50" s="29">
        <f t="shared" si="22"/>
        <v>14000</v>
      </c>
      <c r="AL50" s="30">
        <v>0</v>
      </c>
      <c r="AM50" s="29">
        <f t="shared" si="23"/>
        <v>0</v>
      </c>
      <c r="AN50" s="29">
        <v>14000</v>
      </c>
      <c r="AO50" s="29">
        <v>0</v>
      </c>
      <c r="AP50" s="27">
        <v>0</v>
      </c>
      <c r="AQ50" s="29">
        <f t="shared" si="24"/>
        <v>14000</v>
      </c>
      <c r="AR50" s="29">
        <v>0</v>
      </c>
      <c r="AS50" s="29">
        <f t="shared" si="19"/>
        <v>0</v>
      </c>
      <c r="AT50" s="29">
        <v>20000</v>
      </c>
      <c r="AU50" s="28">
        <v>2141.1999999999998</v>
      </c>
      <c r="AV50" s="28">
        <v>0</v>
      </c>
      <c r="AW50" s="28">
        <f t="shared" si="11"/>
        <v>17858.8</v>
      </c>
      <c r="AX50" s="22">
        <v>2296.1026967601069</v>
      </c>
      <c r="AY50" s="56">
        <f t="shared" si="12"/>
        <v>0</v>
      </c>
      <c r="AZ50" s="28">
        <v>2000</v>
      </c>
      <c r="BA50" s="28">
        <v>392.20647884047986</v>
      </c>
      <c r="BB50" s="28">
        <v>0</v>
      </c>
      <c r="BC50" s="28">
        <f t="shared" si="13"/>
        <v>1607.7935211595202</v>
      </c>
      <c r="BD50" s="28">
        <v>0</v>
      </c>
      <c r="BE50" s="28">
        <f t="shared" si="14"/>
        <v>392.20647884047986</v>
      </c>
      <c r="BF50" s="28">
        <v>20000</v>
      </c>
      <c r="BG50" s="22">
        <v>8963</v>
      </c>
      <c r="BH50" s="28">
        <f t="shared" si="15"/>
        <v>4708</v>
      </c>
      <c r="BI50" s="28">
        <f t="shared" si="25"/>
        <v>6329</v>
      </c>
      <c r="BJ50" s="28">
        <v>5574.1245737147983</v>
      </c>
      <c r="BK50" s="28">
        <f t="shared" si="17"/>
        <v>8096.8754262852017</v>
      </c>
    </row>
    <row r="51" spans="2:63" ht="15" customHeight="1" x14ac:dyDescent="0.35">
      <c r="B51" s="4"/>
      <c r="C51" s="13">
        <v>44962</v>
      </c>
      <c r="D51" s="22">
        <v>7000</v>
      </c>
      <c r="E51" s="22">
        <v>4462.6223207871953</v>
      </c>
      <c r="F51" s="26">
        <v>0</v>
      </c>
      <c r="G51" s="22">
        <f t="shared" si="0"/>
        <v>2537.3776792128047</v>
      </c>
      <c r="H51" s="22">
        <v>0</v>
      </c>
      <c r="I51" s="22">
        <f t="shared" si="18"/>
        <v>4462.6223207871953</v>
      </c>
      <c r="J51" s="29">
        <v>2600</v>
      </c>
      <c r="K51" s="29">
        <v>0</v>
      </c>
      <c r="L51" s="27">
        <v>300</v>
      </c>
      <c r="M51" s="27">
        <f t="shared" si="1"/>
        <v>2300</v>
      </c>
      <c r="N51" s="25">
        <v>460.41313375269755</v>
      </c>
      <c r="O51" s="31">
        <f t="shared" si="2"/>
        <v>0</v>
      </c>
      <c r="P51" s="31">
        <v>3000</v>
      </c>
      <c r="Q51" s="31">
        <v>675</v>
      </c>
      <c r="R51" s="27">
        <v>990</v>
      </c>
      <c r="S51" s="31">
        <f t="shared" si="3"/>
        <v>1335</v>
      </c>
      <c r="T51" s="31">
        <v>1140.2100484279472</v>
      </c>
      <c r="U51" s="31">
        <f t="shared" si="4"/>
        <v>0</v>
      </c>
      <c r="V51" s="31">
        <v>3000</v>
      </c>
      <c r="W51" s="31">
        <v>3000</v>
      </c>
      <c r="X51" s="27">
        <v>0</v>
      </c>
      <c r="Y51" s="27">
        <v>0</v>
      </c>
      <c r="Z51" s="27">
        <v>0</v>
      </c>
      <c r="AA51" s="31">
        <f t="shared" si="5"/>
        <v>3000</v>
      </c>
      <c r="AB51" s="31">
        <v>6000</v>
      </c>
      <c r="AC51" s="31">
        <v>2047</v>
      </c>
      <c r="AD51" s="27">
        <v>0</v>
      </c>
      <c r="AE51" s="31">
        <f t="shared" si="20"/>
        <v>3953</v>
      </c>
      <c r="AF51" s="27">
        <v>0</v>
      </c>
      <c r="AG51" s="31">
        <f t="shared" si="21"/>
        <v>2047</v>
      </c>
      <c r="AH51" s="28">
        <v>14000</v>
      </c>
      <c r="AI51" s="28">
        <v>0</v>
      </c>
      <c r="AJ51" s="27">
        <v>0</v>
      </c>
      <c r="AK51" s="29">
        <f t="shared" si="22"/>
        <v>14000</v>
      </c>
      <c r="AL51" s="30">
        <v>0</v>
      </c>
      <c r="AM51" s="29">
        <f t="shared" si="23"/>
        <v>0</v>
      </c>
      <c r="AN51" s="29">
        <v>14000</v>
      </c>
      <c r="AO51" s="29">
        <v>0</v>
      </c>
      <c r="AP51" s="27">
        <v>0</v>
      </c>
      <c r="AQ51" s="29">
        <f t="shared" si="24"/>
        <v>14000</v>
      </c>
      <c r="AR51" s="29">
        <v>0</v>
      </c>
      <c r="AS51" s="29">
        <f t="shared" si="19"/>
        <v>0</v>
      </c>
      <c r="AT51" s="29">
        <v>20000</v>
      </c>
      <c r="AU51" s="28">
        <v>2141.1999999999998</v>
      </c>
      <c r="AV51" s="28">
        <v>0</v>
      </c>
      <c r="AW51" s="28">
        <f t="shared" si="11"/>
        <v>17858.8</v>
      </c>
      <c r="AX51" s="22">
        <v>2218.0575430366512</v>
      </c>
      <c r="AY51" s="56">
        <f t="shared" si="12"/>
        <v>0</v>
      </c>
      <c r="AZ51" s="28">
        <v>2000</v>
      </c>
      <c r="BA51" s="28">
        <v>392.20647884047986</v>
      </c>
      <c r="BB51" s="28">
        <v>0</v>
      </c>
      <c r="BC51" s="28">
        <f t="shared" si="13"/>
        <v>1607.7935211595202</v>
      </c>
      <c r="BD51" s="28">
        <v>0</v>
      </c>
      <c r="BE51" s="28">
        <f t="shared" si="14"/>
        <v>392.20647884047986</v>
      </c>
      <c r="BF51" s="28">
        <v>20000</v>
      </c>
      <c r="BG51" s="22">
        <v>8963</v>
      </c>
      <c r="BH51" s="28">
        <f t="shared" si="15"/>
        <v>4708</v>
      </c>
      <c r="BI51" s="28">
        <f t="shared" si="25"/>
        <v>6329</v>
      </c>
      <c r="BJ51" s="28">
        <v>8319.7253625778303</v>
      </c>
      <c r="BK51" s="28">
        <f t="shared" si="17"/>
        <v>5351.2746374221697</v>
      </c>
    </row>
    <row r="52" spans="2:63" ht="15" customHeight="1" x14ac:dyDescent="0.35">
      <c r="B52" s="4"/>
      <c r="C52" s="13">
        <v>44963</v>
      </c>
      <c r="D52" s="22">
        <v>7000</v>
      </c>
      <c r="E52" s="22">
        <v>4462.6223207871953</v>
      </c>
      <c r="F52" s="26">
        <v>0</v>
      </c>
      <c r="G52" s="22">
        <f t="shared" si="0"/>
        <v>2537.3776792128047</v>
      </c>
      <c r="H52" s="22">
        <v>0</v>
      </c>
      <c r="I52" s="22">
        <f t="shared" si="18"/>
        <v>4462.6223207871953</v>
      </c>
      <c r="J52" s="29">
        <v>2600</v>
      </c>
      <c r="K52" s="29">
        <v>0</v>
      </c>
      <c r="L52" s="27">
        <v>300</v>
      </c>
      <c r="M52" s="27">
        <f t="shared" si="1"/>
        <v>2300</v>
      </c>
      <c r="N52" s="25">
        <v>291.35903352854501</v>
      </c>
      <c r="O52" s="31">
        <f t="shared" si="2"/>
        <v>8.6409664714549876</v>
      </c>
      <c r="P52" s="31">
        <v>3000</v>
      </c>
      <c r="Q52" s="31">
        <v>675</v>
      </c>
      <c r="R52" s="27">
        <v>990</v>
      </c>
      <c r="S52" s="31">
        <f t="shared" si="3"/>
        <v>1335</v>
      </c>
      <c r="T52" s="31">
        <v>1012.2894296927827</v>
      </c>
      <c r="U52" s="31">
        <f t="shared" si="4"/>
        <v>0</v>
      </c>
      <c r="V52" s="31">
        <v>3000</v>
      </c>
      <c r="W52" s="31">
        <v>3000</v>
      </c>
      <c r="X52" s="27">
        <v>0</v>
      </c>
      <c r="Y52" s="27">
        <v>0</v>
      </c>
      <c r="Z52" s="27">
        <v>0</v>
      </c>
      <c r="AA52" s="31">
        <f t="shared" si="5"/>
        <v>3000</v>
      </c>
      <c r="AB52" s="31">
        <v>6000</v>
      </c>
      <c r="AC52" s="31">
        <v>2047</v>
      </c>
      <c r="AD52" s="27">
        <v>0</v>
      </c>
      <c r="AE52" s="31">
        <f t="shared" si="20"/>
        <v>3953</v>
      </c>
      <c r="AF52" s="27">
        <v>0</v>
      </c>
      <c r="AG52" s="31">
        <f t="shared" si="21"/>
        <v>2047</v>
      </c>
      <c r="AH52" s="28">
        <v>14000</v>
      </c>
      <c r="AI52" s="28">
        <v>0</v>
      </c>
      <c r="AJ52" s="27">
        <v>0</v>
      </c>
      <c r="AK52" s="29">
        <f t="shared" si="22"/>
        <v>14000</v>
      </c>
      <c r="AL52" s="30">
        <v>0</v>
      </c>
      <c r="AM52" s="29">
        <f t="shared" si="23"/>
        <v>0</v>
      </c>
      <c r="AN52" s="29">
        <v>14000</v>
      </c>
      <c r="AO52" s="29">
        <v>0</v>
      </c>
      <c r="AP52" s="27">
        <v>0</v>
      </c>
      <c r="AQ52" s="29">
        <f t="shared" si="24"/>
        <v>14000</v>
      </c>
      <c r="AR52" s="29">
        <v>0</v>
      </c>
      <c r="AS52" s="29">
        <f t="shared" si="19"/>
        <v>0</v>
      </c>
      <c r="AT52" s="29">
        <v>20000</v>
      </c>
      <c r="AU52" s="28">
        <v>2141.1999999999998</v>
      </c>
      <c r="AV52" s="28">
        <v>0</v>
      </c>
      <c r="AW52" s="28">
        <f t="shared" si="11"/>
        <v>17858.8</v>
      </c>
      <c r="AX52" s="22">
        <v>2013.1199058168493</v>
      </c>
      <c r="AY52" s="56">
        <f t="shared" si="12"/>
        <v>128.08009418315055</v>
      </c>
      <c r="AZ52" s="28">
        <v>2000</v>
      </c>
      <c r="BA52" s="28">
        <v>392.20647884047986</v>
      </c>
      <c r="BB52" s="28">
        <v>0</v>
      </c>
      <c r="BC52" s="28">
        <f t="shared" si="13"/>
        <v>1607.7935211595202</v>
      </c>
      <c r="BD52" s="28">
        <v>464.26152057511973</v>
      </c>
      <c r="BE52" s="28">
        <f t="shared" si="14"/>
        <v>0</v>
      </c>
      <c r="BF52" s="28">
        <v>20000</v>
      </c>
      <c r="BG52" s="22">
        <v>8963</v>
      </c>
      <c r="BH52" s="28">
        <f t="shared" si="15"/>
        <v>4708</v>
      </c>
      <c r="BI52" s="28">
        <f t="shared" si="25"/>
        <v>6329</v>
      </c>
      <c r="BJ52" s="28">
        <v>8956.5327906033017</v>
      </c>
      <c r="BK52" s="28">
        <f t="shared" si="17"/>
        <v>4714.4672093966983</v>
      </c>
    </row>
    <row r="53" spans="2:63" ht="15" customHeight="1" x14ac:dyDescent="0.35">
      <c r="B53" s="4"/>
      <c r="C53" s="13">
        <v>44964</v>
      </c>
      <c r="D53" s="22">
        <v>7000</v>
      </c>
      <c r="E53" s="22">
        <v>4462.6223207871953</v>
      </c>
      <c r="F53" s="26">
        <v>0</v>
      </c>
      <c r="G53" s="22">
        <f t="shared" si="0"/>
        <v>2537.3776792128047</v>
      </c>
      <c r="H53" s="22">
        <v>0</v>
      </c>
      <c r="I53" s="22">
        <f t="shared" si="18"/>
        <v>4462.6223207871953</v>
      </c>
      <c r="J53" s="29">
        <v>2600</v>
      </c>
      <c r="K53" s="29">
        <v>0</v>
      </c>
      <c r="L53" s="27">
        <v>300</v>
      </c>
      <c r="M53" s="27">
        <f t="shared" si="1"/>
        <v>2300</v>
      </c>
      <c r="N53" s="25">
        <v>252.42032740043112</v>
      </c>
      <c r="O53" s="31">
        <f t="shared" si="2"/>
        <v>47.57967259956888</v>
      </c>
      <c r="P53" s="31">
        <v>3000</v>
      </c>
      <c r="Q53" s="31">
        <v>675</v>
      </c>
      <c r="R53" s="27">
        <v>990</v>
      </c>
      <c r="S53" s="31">
        <f t="shared" si="3"/>
        <v>1335</v>
      </c>
      <c r="T53" s="31">
        <v>1017.1103896096763</v>
      </c>
      <c r="U53" s="31">
        <f t="shared" si="4"/>
        <v>0</v>
      </c>
      <c r="V53" s="31">
        <v>3000</v>
      </c>
      <c r="W53" s="31">
        <v>3000</v>
      </c>
      <c r="X53" s="27">
        <v>0</v>
      </c>
      <c r="Y53" s="27">
        <v>0</v>
      </c>
      <c r="Z53" s="27">
        <v>0</v>
      </c>
      <c r="AA53" s="31">
        <f t="shared" si="5"/>
        <v>3000</v>
      </c>
      <c r="AB53" s="31">
        <v>6000</v>
      </c>
      <c r="AC53" s="31">
        <v>2047</v>
      </c>
      <c r="AD53" s="27">
        <v>0</v>
      </c>
      <c r="AE53" s="31">
        <f t="shared" si="20"/>
        <v>3953</v>
      </c>
      <c r="AF53" s="27">
        <v>0</v>
      </c>
      <c r="AG53" s="31">
        <f t="shared" si="21"/>
        <v>2047</v>
      </c>
      <c r="AH53" s="28">
        <v>14000</v>
      </c>
      <c r="AI53" s="28">
        <v>0</v>
      </c>
      <c r="AJ53" s="27">
        <v>0</v>
      </c>
      <c r="AK53" s="29">
        <f t="shared" si="22"/>
        <v>14000</v>
      </c>
      <c r="AL53" s="30">
        <v>0</v>
      </c>
      <c r="AM53" s="29">
        <f t="shared" si="23"/>
        <v>0</v>
      </c>
      <c r="AN53" s="29">
        <v>14000</v>
      </c>
      <c r="AO53" s="29">
        <v>0</v>
      </c>
      <c r="AP53" s="27">
        <v>0</v>
      </c>
      <c r="AQ53" s="29">
        <f t="shared" si="24"/>
        <v>14000</v>
      </c>
      <c r="AR53" s="29">
        <v>0</v>
      </c>
      <c r="AS53" s="29">
        <f t="shared" si="19"/>
        <v>0</v>
      </c>
      <c r="AT53" s="29">
        <v>20000</v>
      </c>
      <c r="AU53" s="28">
        <v>2141.1999999999998</v>
      </c>
      <c r="AV53" s="28">
        <v>0</v>
      </c>
      <c r="AW53" s="28">
        <f t="shared" si="11"/>
        <v>17858.8</v>
      </c>
      <c r="AX53" s="22">
        <v>2317.8744479425004</v>
      </c>
      <c r="AY53" s="56">
        <f t="shared" si="12"/>
        <v>0</v>
      </c>
      <c r="AZ53" s="28">
        <v>2000</v>
      </c>
      <c r="BA53" s="28">
        <v>392.20647884047986</v>
      </c>
      <c r="BB53" s="28">
        <v>0</v>
      </c>
      <c r="BC53" s="28">
        <f t="shared" si="13"/>
        <v>1607.7935211595202</v>
      </c>
      <c r="BD53" s="28">
        <v>0</v>
      </c>
      <c r="BE53" s="28">
        <f t="shared" si="14"/>
        <v>392.20647884047986</v>
      </c>
      <c r="BF53" s="28">
        <v>20000</v>
      </c>
      <c r="BG53" s="22">
        <v>8963</v>
      </c>
      <c r="BH53" s="28">
        <f t="shared" si="15"/>
        <v>4708</v>
      </c>
      <c r="BI53" s="28">
        <f t="shared" si="25"/>
        <v>6329</v>
      </c>
      <c r="BJ53" s="28">
        <v>10642.204716521574</v>
      </c>
      <c r="BK53" s="28">
        <f t="shared" si="17"/>
        <v>3028.7952834784264</v>
      </c>
    </row>
    <row r="54" spans="2:63" ht="15" customHeight="1" x14ac:dyDescent="0.35">
      <c r="B54" s="4"/>
      <c r="C54" s="13">
        <v>44965</v>
      </c>
      <c r="D54" s="22">
        <v>7000</v>
      </c>
      <c r="E54" s="22">
        <v>4462.6223207871953</v>
      </c>
      <c r="F54" s="26">
        <v>0</v>
      </c>
      <c r="G54" s="22">
        <f t="shared" si="0"/>
        <v>2537.3776792128047</v>
      </c>
      <c r="H54" s="22">
        <v>0</v>
      </c>
      <c r="I54" s="22">
        <f t="shared" si="18"/>
        <v>4462.6223207871953</v>
      </c>
      <c r="J54" s="29">
        <v>2600</v>
      </c>
      <c r="K54" s="29">
        <v>0</v>
      </c>
      <c r="L54" s="27">
        <v>300</v>
      </c>
      <c r="M54" s="27">
        <f t="shared" si="1"/>
        <v>2300</v>
      </c>
      <c r="N54" s="25">
        <v>462.80388928541817</v>
      </c>
      <c r="O54" s="31">
        <f t="shared" si="2"/>
        <v>0</v>
      </c>
      <c r="P54" s="31">
        <v>3000</v>
      </c>
      <c r="Q54" s="31">
        <v>675</v>
      </c>
      <c r="R54" s="27">
        <v>990</v>
      </c>
      <c r="S54" s="31">
        <f t="shared" si="3"/>
        <v>1335</v>
      </c>
      <c r="T54" s="31">
        <v>1011.7022725317314</v>
      </c>
      <c r="U54" s="31">
        <f t="shared" si="4"/>
        <v>0</v>
      </c>
      <c r="V54" s="31">
        <v>3000</v>
      </c>
      <c r="W54" s="31">
        <v>3000</v>
      </c>
      <c r="X54" s="27">
        <v>0</v>
      </c>
      <c r="Y54" s="27">
        <v>0</v>
      </c>
      <c r="Z54" s="27">
        <v>0</v>
      </c>
      <c r="AA54" s="31">
        <f t="shared" si="5"/>
        <v>3000</v>
      </c>
      <c r="AB54" s="31">
        <v>6000</v>
      </c>
      <c r="AC54" s="31">
        <v>2047</v>
      </c>
      <c r="AD54" s="27">
        <v>0</v>
      </c>
      <c r="AE54" s="31">
        <f t="shared" si="20"/>
        <v>3953</v>
      </c>
      <c r="AF54" s="27">
        <v>0</v>
      </c>
      <c r="AG54" s="31">
        <f t="shared" si="21"/>
        <v>2047</v>
      </c>
      <c r="AH54" s="28">
        <v>14000</v>
      </c>
      <c r="AI54" s="28">
        <v>0</v>
      </c>
      <c r="AJ54" s="27">
        <v>0</v>
      </c>
      <c r="AK54" s="29">
        <f t="shared" si="22"/>
        <v>14000</v>
      </c>
      <c r="AL54" s="30">
        <v>0</v>
      </c>
      <c r="AM54" s="29">
        <f t="shared" si="23"/>
        <v>0</v>
      </c>
      <c r="AN54" s="29">
        <v>14000</v>
      </c>
      <c r="AO54" s="29">
        <v>0</v>
      </c>
      <c r="AP54" s="27">
        <v>0</v>
      </c>
      <c r="AQ54" s="29">
        <f t="shared" si="24"/>
        <v>14000</v>
      </c>
      <c r="AR54" s="29">
        <v>0</v>
      </c>
      <c r="AS54" s="29">
        <f t="shared" si="19"/>
        <v>0</v>
      </c>
      <c r="AT54" s="29">
        <v>20000</v>
      </c>
      <c r="AU54" s="28">
        <v>2141.1999999999998</v>
      </c>
      <c r="AV54" s="28">
        <v>0</v>
      </c>
      <c r="AW54" s="28">
        <f t="shared" si="11"/>
        <v>17858.8</v>
      </c>
      <c r="AX54" s="22">
        <v>2211.6648312956308</v>
      </c>
      <c r="AY54" s="56">
        <f t="shared" si="12"/>
        <v>0</v>
      </c>
      <c r="AZ54" s="28">
        <v>2000</v>
      </c>
      <c r="BA54" s="28">
        <v>392.20647884047986</v>
      </c>
      <c r="BB54" s="28">
        <v>0</v>
      </c>
      <c r="BC54" s="28">
        <f t="shared" si="13"/>
        <v>1607.7935211595202</v>
      </c>
      <c r="BD54" s="28">
        <v>0</v>
      </c>
      <c r="BE54" s="28">
        <f t="shared" si="14"/>
        <v>392.20647884047986</v>
      </c>
      <c r="BF54" s="28">
        <v>20000</v>
      </c>
      <c r="BG54" s="22">
        <v>8963</v>
      </c>
      <c r="BH54" s="28">
        <f t="shared" si="15"/>
        <v>4708</v>
      </c>
      <c r="BI54" s="28">
        <f t="shared" si="25"/>
        <v>6329</v>
      </c>
      <c r="BJ54" s="28">
        <v>11673.284904972639</v>
      </c>
      <c r="BK54" s="28">
        <f t="shared" si="17"/>
        <v>1997.7150950273608</v>
      </c>
    </row>
    <row r="55" spans="2:63" ht="15" customHeight="1" x14ac:dyDescent="0.35">
      <c r="B55" s="4"/>
      <c r="C55" s="13">
        <v>44966</v>
      </c>
      <c r="D55" s="22">
        <v>7000</v>
      </c>
      <c r="E55" s="22">
        <v>4462.6223207871953</v>
      </c>
      <c r="F55" s="26">
        <v>0</v>
      </c>
      <c r="G55" s="22">
        <f t="shared" si="0"/>
        <v>2537.3776792128047</v>
      </c>
      <c r="H55" s="22">
        <v>0</v>
      </c>
      <c r="I55" s="22">
        <f t="shared" si="18"/>
        <v>4462.6223207871953</v>
      </c>
      <c r="J55" s="29">
        <v>2600</v>
      </c>
      <c r="K55" s="29">
        <v>0</v>
      </c>
      <c r="L55" s="27">
        <v>300</v>
      </c>
      <c r="M55" s="27">
        <f t="shared" si="1"/>
        <v>2300</v>
      </c>
      <c r="N55" s="25">
        <v>288.17099794512677</v>
      </c>
      <c r="O55" s="31">
        <f t="shared" si="2"/>
        <v>11.829002054873229</v>
      </c>
      <c r="P55" s="31">
        <v>3000</v>
      </c>
      <c r="Q55" s="31">
        <v>675</v>
      </c>
      <c r="R55" s="27">
        <v>990</v>
      </c>
      <c r="S55" s="31">
        <f t="shared" si="3"/>
        <v>1335</v>
      </c>
      <c r="T55" s="31">
        <v>943.95196795270499</v>
      </c>
      <c r="U55" s="31">
        <f t="shared" si="4"/>
        <v>0</v>
      </c>
      <c r="V55" s="31">
        <v>3000</v>
      </c>
      <c r="W55" s="31">
        <v>3000</v>
      </c>
      <c r="X55" s="27">
        <v>0</v>
      </c>
      <c r="Y55" s="27">
        <v>0</v>
      </c>
      <c r="Z55" s="27">
        <v>0</v>
      </c>
      <c r="AA55" s="31">
        <f t="shared" si="5"/>
        <v>3000</v>
      </c>
      <c r="AB55" s="31">
        <v>6000</v>
      </c>
      <c r="AC55" s="31">
        <v>2047</v>
      </c>
      <c r="AD55" s="27">
        <v>0</v>
      </c>
      <c r="AE55" s="31">
        <f t="shared" si="20"/>
        <v>3953</v>
      </c>
      <c r="AF55" s="27">
        <v>0</v>
      </c>
      <c r="AG55" s="31">
        <f t="shared" si="21"/>
        <v>2047</v>
      </c>
      <c r="AH55" s="28">
        <v>14000</v>
      </c>
      <c r="AI55" s="28">
        <v>0</v>
      </c>
      <c r="AJ55" s="27">
        <v>0</v>
      </c>
      <c r="AK55" s="29">
        <f t="shared" si="22"/>
        <v>14000</v>
      </c>
      <c r="AL55" s="30">
        <v>0</v>
      </c>
      <c r="AM55" s="29">
        <f t="shared" si="23"/>
        <v>0</v>
      </c>
      <c r="AN55" s="29">
        <v>14000</v>
      </c>
      <c r="AO55" s="29">
        <v>0</v>
      </c>
      <c r="AP55" s="27">
        <v>0</v>
      </c>
      <c r="AQ55" s="29">
        <f t="shared" si="24"/>
        <v>14000</v>
      </c>
      <c r="AR55" s="29">
        <v>0</v>
      </c>
      <c r="AS55" s="29">
        <f t="shared" si="19"/>
        <v>0</v>
      </c>
      <c r="AT55" s="29">
        <v>20000</v>
      </c>
      <c r="AU55" s="28">
        <v>2141.1999999999998</v>
      </c>
      <c r="AV55" s="28">
        <v>0</v>
      </c>
      <c r="AW55" s="28">
        <f t="shared" si="11"/>
        <v>17858.8</v>
      </c>
      <c r="AX55" s="22">
        <v>2156.1136608034394</v>
      </c>
      <c r="AY55" s="56">
        <f t="shared" si="12"/>
        <v>0</v>
      </c>
      <c r="AZ55" s="28">
        <v>2000</v>
      </c>
      <c r="BA55" s="28">
        <v>392.20647884047986</v>
      </c>
      <c r="BB55" s="28">
        <v>0</v>
      </c>
      <c r="BC55" s="28">
        <f t="shared" si="13"/>
        <v>1607.7935211595202</v>
      </c>
      <c r="BD55" s="28">
        <v>0</v>
      </c>
      <c r="BE55" s="28">
        <f t="shared" si="14"/>
        <v>392.20647884047986</v>
      </c>
      <c r="BF55" s="28">
        <v>20000</v>
      </c>
      <c r="BG55" s="22">
        <v>8963</v>
      </c>
      <c r="BH55" s="28">
        <f t="shared" si="15"/>
        <v>4708</v>
      </c>
      <c r="BI55" s="28">
        <f t="shared" si="25"/>
        <v>6329</v>
      </c>
      <c r="BJ55" s="28">
        <v>12000.762476642061</v>
      </c>
      <c r="BK55" s="28">
        <f t="shared" si="17"/>
        <v>1670.2375233579387</v>
      </c>
    </row>
    <row r="56" spans="2:63" ht="15" customHeight="1" x14ac:dyDescent="0.35">
      <c r="B56" s="4"/>
      <c r="C56" s="13">
        <v>44967</v>
      </c>
      <c r="D56" s="22">
        <v>7000</v>
      </c>
      <c r="E56" s="22">
        <v>4462.6223207871953</v>
      </c>
      <c r="F56" s="26">
        <v>0</v>
      </c>
      <c r="G56" s="22">
        <f t="shared" si="0"/>
        <v>2537.3776792128047</v>
      </c>
      <c r="H56" s="22">
        <v>0</v>
      </c>
      <c r="I56" s="22">
        <f t="shared" si="18"/>
        <v>4462.6223207871953</v>
      </c>
      <c r="J56" s="29">
        <v>2600</v>
      </c>
      <c r="K56" s="29">
        <v>0</v>
      </c>
      <c r="L56" s="27">
        <v>300</v>
      </c>
      <c r="M56" s="27">
        <f t="shared" si="1"/>
        <v>2300</v>
      </c>
      <c r="N56" s="25">
        <v>235.46762021145426</v>
      </c>
      <c r="O56" s="31">
        <f t="shared" si="2"/>
        <v>64.53237978854574</v>
      </c>
      <c r="P56" s="31">
        <v>3000</v>
      </c>
      <c r="Q56" s="31">
        <v>675</v>
      </c>
      <c r="R56" s="27">
        <v>990</v>
      </c>
      <c r="S56" s="31">
        <f t="shared" si="3"/>
        <v>1335</v>
      </c>
      <c r="T56" s="31">
        <v>915.30745051360395</v>
      </c>
      <c r="U56" s="31">
        <f t="shared" si="4"/>
        <v>0</v>
      </c>
      <c r="V56" s="31">
        <v>3000</v>
      </c>
      <c r="W56" s="31">
        <v>3000</v>
      </c>
      <c r="X56" s="27">
        <v>0</v>
      </c>
      <c r="Y56" s="27">
        <v>0</v>
      </c>
      <c r="Z56" s="27">
        <v>0</v>
      </c>
      <c r="AA56" s="31">
        <f t="shared" si="5"/>
        <v>3000</v>
      </c>
      <c r="AB56" s="31">
        <v>6000</v>
      </c>
      <c r="AC56" s="31">
        <v>2047</v>
      </c>
      <c r="AD56" s="27">
        <v>0</v>
      </c>
      <c r="AE56" s="31">
        <f t="shared" si="20"/>
        <v>3953</v>
      </c>
      <c r="AF56" s="27">
        <v>0</v>
      </c>
      <c r="AG56" s="31">
        <f t="shared" si="21"/>
        <v>2047</v>
      </c>
      <c r="AH56" s="28">
        <v>14000</v>
      </c>
      <c r="AI56" s="28">
        <v>0</v>
      </c>
      <c r="AJ56" s="27">
        <v>0</v>
      </c>
      <c r="AK56" s="29">
        <f t="shared" si="22"/>
        <v>14000</v>
      </c>
      <c r="AL56" s="30">
        <v>0</v>
      </c>
      <c r="AM56" s="29">
        <f t="shared" si="23"/>
        <v>0</v>
      </c>
      <c r="AN56" s="29">
        <v>14000</v>
      </c>
      <c r="AO56" s="29">
        <v>0</v>
      </c>
      <c r="AP56" s="27">
        <v>0</v>
      </c>
      <c r="AQ56" s="29">
        <f t="shared" si="24"/>
        <v>14000</v>
      </c>
      <c r="AR56" s="29">
        <v>0</v>
      </c>
      <c r="AS56" s="29">
        <f t="shared" si="19"/>
        <v>0</v>
      </c>
      <c r="AT56" s="29">
        <v>20000</v>
      </c>
      <c r="AU56" s="28">
        <v>2141.1999999999998</v>
      </c>
      <c r="AV56" s="28">
        <v>0</v>
      </c>
      <c r="AW56" s="28">
        <f t="shared" si="11"/>
        <v>17858.8</v>
      </c>
      <c r="AX56" s="22">
        <v>1374.9877756557166</v>
      </c>
      <c r="AY56" s="56">
        <f t="shared" si="12"/>
        <v>766.21222434428319</v>
      </c>
      <c r="AZ56" s="28">
        <v>2000</v>
      </c>
      <c r="BA56" s="28">
        <v>392.20647884047986</v>
      </c>
      <c r="BB56" s="28">
        <v>0</v>
      </c>
      <c r="BC56" s="28">
        <f t="shared" si="13"/>
        <v>1607.7935211595202</v>
      </c>
      <c r="BD56" s="28">
        <v>0</v>
      </c>
      <c r="BE56" s="28">
        <f t="shared" si="14"/>
        <v>392.20647884047986</v>
      </c>
      <c r="BF56" s="28">
        <v>20000</v>
      </c>
      <c r="BG56" s="22">
        <v>8963</v>
      </c>
      <c r="BH56" s="28">
        <f t="shared" si="15"/>
        <v>4708</v>
      </c>
      <c r="BI56" s="28">
        <f t="shared" si="25"/>
        <v>6329</v>
      </c>
      <c r="BJ56" s="28">
        <v>8999.0302743345346</v>
      </c>
      <c r="BK56" s="28">
        <f t="shared" si="17"/>
        <v>4671.9697256654654</v>
      </c>
    </row>
    <row r="57" spans="2:63" ht="15" customHeight="1" x14ac:dyDescent="0.35">
      <c r="B57" s="4"/>
      <c r="C57" s="13">
        <v>44968</v>
      </c>
      <c r="D57" s="22">
        <v>7000</v>
      </c>
      <c r="E57" s="22">
        <v>4462.6223207871953</v>
      </c>
      <c r="F57" s="26">
        <v>0</v>
      </c>
      <c r="G57" s="22">
        <f t="shared" si="0"/>
        <v>2537.3776792128047</v>
      </c>
      <c r="H57" s="22">
        <v>0</v>
      </c>
      <c r="I57" s="22">
        <f t="shared" si="18"/>
        <v>4462.6223207871953</v>
      </c>
      <c r="J57" s="29">
        <v>2600</v>
      </c>
      <c r="K57" s="29">
        <v>0</v>
      </c>
      <c r="L57" s="27">
        <v>300</v>
      </c>
      <c r="M57" s="27">
        <f t="shared" si="1"/>
        <v>2300</v>
      </c>
      <c r="N57" s="25">
        <v>262.65682313852216</v>
      </c>
      <c r="O57" s="31">
        <f t="shared" si="2"/>
        <v>37.343176861477843</v>
      </c>
      <c r="P57" s="31">
        <v>3000</v>
      </c>
      <c r="Q57" s="31">
        <v>675</v>
      </c>
      <c r="R57" s="27">
        <v>990</v>
      </c>
      <c r="S57" s="31">
        <f t="shared" si="3"/>
        <v>1335</v>
      </c>
      <c r="T57" s="31">
        <v>1066.8679184281507</v>
      </c>
      <c r="U57" s="31">
        <f t="shared" si="4"/>
        <v>0</v>
      </c>
      <c r="V57" s="31">
        <v>3000</v>
      </c>
      <c r="W57" s="31">
        <v>3000</v>
      </c>
      <c r="X57" s="27">
        <v>0</v>
      </c>
      <c r="Y57" s="27">
        <v>0</v>
      </c>
      <c r="Z57" s="27">
        <v>0</v>
      </c>
      <c r="AA57" s="31">
        <f t="shared" si="5"/>
        <v>3000</v>
      </c>
      <c r="AB57" s="31">
        <v>6000</v>
      </c>
      <c r="AC57" s="31">
        <v>2047</v>
      </c>
      <c r="AD57" s="27">
        <v>0</v>
      </c>
      <c r="AE57" s="31">
        <f t="shared" si="20"/>
        <v>3953</v>
      </c>
      <c r="AF57" s="27">
        <v>0</v>
      </c>
      <c r="AG57" s="31">
        <f t="shared" si="21"/>
        <v>2047</v>
      </c>
      <c r="AH57" s="28">
        <v>14000</v>
      </c>
      <c r="AI57" s="28">
        <v>0</v>
      </c>
      <c r="AJ57" s="27">
        <v>0</v>
      </c>
      <c r="AK57" s="29">
        <f t="shared" si="22"/>
        <v>14000</v>
      </c>
      <c r="AL57" s="30">
        <v>0</v>
      </c>
      <c r="AM57" s="29">
        <f t="shared" si="23"/>
        <v>0</v>
      </c>
      <c r="AN57" s="29">
        <v>14000</v>
      </c>
      <c r="AO57" s="29">
        <v>0</v>
      </c>
      <c r="AP57" s="27">
        <v>0</v>
      </c>
      <c r="AQ57" s="29">
        <f t="shared" si="24"/>
        <v>14000</v>
      </c>
      <c r="AR57" s="29">
        <v>0</v>
      </c>
      <c r="AS57" s="29">
        <f t="shared" si="19"/>
        <v>0</v>
      </c>
      <c r="AT57" s="29">
        <v>20000</v>
      </c>
      <c r="AU57" s="28">
        <v>2141.1999999999998</v>
      </c>
      <c r="AV57" s="28">
        <v>0</v>
      </c>
      <c r="AW57" s="28">
        <f t="shared" si="11"/>
        <v>17858.8</v>
      </c>
      <c r="AX57" s="22">
        <v>1238.5054068785041</v>
      </c>
      <c r="AY57" s="56">
        <f t="shared" si="12"/>
        <v>902.6945931214957</v>
      </c>
      <c r="AZ57" s="28">
        <v>2000</v>
      </c>
      <c r="BA57" s="28">
        <v>392.20647884047986</v>
      </c>
      <c r="BB57" s="28">
        <v>0</v>
      </c>
      <c r="BC57" s="28">
        <f t="shared" si="13"/>
        <v>1607.7935211595202</v>
      </c>
      <c r="BD57" s="28">
        <v>0</v>
      </c>
      <c r="BE57" s="28">
        <f t="shared" si="14"/>
        <v>392.20647884047986</v>
      </c>
      <c r="BF57" s="28">
        <v>20000</v>
      </c>
      <c r="BG57" s="22">
        <v>8963</v>
      </c>
      <c r="BH57" s="28">
        <f t="shared" si="15"/>
        <v>4708</v>
      </c>
      <c r="BI57" s="28">
        <f t="shared" si="25"/>
        <v>6329</v>
      </c>
      <c r="BJ57" s="28">
        <v>11423.069100514795</v>
      </c>
      <c r="BK57" s="28">
        <f t="shared" si="17"/>
        <v>2247.9308994852054</v>
      </c>
    </row>
    <row r="58" spans="2:63" ht="15" customHeight="1" x14ac:dyDescent="0.35">
      <c r="B58" s="4"/>
      <c r="C58" s="13">
        <v>44969</v>
      </c>
      <c r="D58" s="22">
        <v>7000</v>
      </c>
      <c r="E58" s="22">
        <v>4462.6223207871953</v>
      </c>
      <c r="F58" s="26">
        <v>0</v>
      </c>
      <c r="G58" s="22">
        <f t="shared" si="0"/>
        <v>2537.3776792128047</v>
      </c>
      <c r="H58" s="22">
        <v>0</v>
      </c>
      <c r="I58" s="22">
        <f t="shared" si="18"/>
        <v>4462.6223207871953</v>
      </c>
      <c r="J58" s="29">
        <v>2600</v>
      </c>
      <c r="K58" s="29">
        <v>0</v>
      </c>
      <c r="L58" s="27">
        <v>300</v>
      </c>
      <c r="M58" s="27">
        <f t="shared" si="1"/>
        <v>2300</v>
      </c>
      <c r="N58" s="25">
        <v>322.60996031173187</v>
      </c>
      <c r="O58" s="31">
        <f t="shared" si="2"/>
        <v>0</v>
      </c>
      <c r="P58" s="31">
        <v>3000</v>
      </c>
      <c r="Q58" s="31">
        <v>675</v>
      </c>
      <c r="R58" s="27">
        <v>990</v>
      </c>
      <c r="S58" s="31">
        <f t="shared" si="3"/>
        <v>1335</v>
      </c>
      <c r="T58" s="31">
        <v>1135.8942776028662</v>
      </c>
      <c r="U58" s="31">
        <f t="shared" si="4"/>
        <v>0</v>
      </c>
      <c r="V58" s="31">
        <v>3000</v>
      </c>
      <c r="W58" s="31">
        <v>3000</v>
      </c>
      <c r="X58" s="27">
        <v>0</v>
      </c>
      <c r="Y58" s="27">
        <v>0</v>
      </c>
      <c r="Z58" s="27">
        <v>0</v>
      </c>
      <c r="AA58" s="31">
        <f t="shared" si="5"/>
        <v>3000</v>
      </c>
      <c r="AB58" s="31">
        <v>6000</v>
      </c>
      <c r="AC58" s="31">
        <v>2047</v>
      </c>
      <c r="AD58" s="27">
        <v>0</v>
      </c>
      <c r="AE58" s="31">
        <f t="shared" si="20"/>
        <v>3953</v>
      </c>
      <c r="AF58" s="27">
        <v>0</v>
      </c>
      <c r="AG58" s="31">
        <f t="shared" si="21"/>
        <v>2047</v>
      </c>
      <c r="AH58" s="28">
        <v>14000</v>
      </c>
      <c r="AI58" s="28">
        <v>0</v>
      </c>
      <c r="AJ58" s="27">
        <v>0</v>
      </c>
      <c r="AK58" s="29">
        <f t="shared" si="22"/>
        <v>14000</v>
      </c>
      <c r="AL58" s="30">
        <v>0</v>
      </c>
      <c r="AM58" s="29">
        <f t="shared" si="23"/>
        <v>0</v>
      </c>
      <c r="AN58" s="29">
        <v>14000</v>
      </c>
      <c r="AO58" s="29">
        <v>0</v>
      </c>
      <c r="AP58" s="27">
        <v>0</v>
      </c>
      <c r="AQ58" s="29">
        <f t="shared" si="24"/>
        <v>14000</v>
      </c>
      <c r="AR58" s="29">
        <v>0</v>
      </c>
      <c r="AS58" s="29">
        <f t="shared" si="19"/>
        <v>0</v>
      </c>
      <c r="AT58" s="29">
        <v>20000</v>
      </c>
      <c r="AU58" s="28">
        <v>2141.1999999999998</v>
      </c>
      <c r="AV58" s="28">
        <v>0</v>
      </c>
      <c r="AW58" s="28">
        <f t="shared" si="11"/>
        <v>17858.8</v>
      </c>
      <c r="AX58" s="22">
        <v>2206.543409994551</v>
      </c>
      <c r="AY58" s="56">
        <f t="shared" si="12"/>
        <v>0</v>
      </c>
      <c r="AZ58" s="28">
        <v>2000</v>
      </c>
      <c r="BA58" s="28">
        <v>392.20647884047986</v>
      </c>
      <c r="BB58" s="28">
        <v>0</v>
      </c>
      <c r="BC58" s="28">
        <f t="shared" si="13"/>
        <v>1607.7935211595202</v>
      </c>
      <c r="BD58" s="28">
        <v>0</v>
      </c>
      <c r="BE58" s="28">
        <f t="shared" si="14"/>
        <v>392.20647884047986</v>
      </c>
      <c r="BF58" s="28">
        <v>20000</v>
      </c>
      <c r="BG58" s="22">
        <v>8963</v>
      </c>
      <c r="BH58" s="28">
        <f t="shared" si="15"/>
        <v>4708</v>
      </c>
      <c r="BI58" s="28">
        <f t="shared" si="25"/>
        <v>6329</v>
      </c>
      <c r="BJ58" s="28">
        <v>11394.125787391011</v>
      </c>
      <c r="BK58" s="28">
        <f t="shared" si="17"/>
        <v>2276.8742126089892</v>
      </c>
    </row>
    <row r="59" spans="2:63" ht="15" customHeight="1" x14ac:dyDescent="0.35">
      <c r="B59" s="4"/>
      <c r="C59" s="13">
        <v>44970</v>
      </c>
      <c r="D59" s="22">
        <v>7000</v>
      </c>
      <c r="E59" s="22">
        <v>4462.6223207871953</v>
      </c>
      <c r="F59" s="26">
        <v>0</v>
      </c>
      <c r="G59" s="22">
        <f t="shared" si="0"/>
        <v>2537.3776792128047</v>
      </c>
      <c r="H59" s="22">
        <v>0</v>
      </c>
      <c r="I59" s="22">
        <f t="shared" si="18"/>
        <v>4462.6223207871953</v>
      </c>
      <c r="J59" s="29">
        <v>2600</v>
      </c>
      <c r="K59" s="29">
        <v>0</v>
      </c>
      <c r="L59" s="27">
        <v>300</v>
      </c>
      <c r="M59" s="27">
        <f t="shared" si="1"/>
        <v>2300</v>
      </c>
      <c r="N59" s="25">
        <v>329.32958397367321</v>
      </c>
      <c r="O59" s="31">
        <f t="shared" si="2"/>
        <v>0</v>
      </c>
      <c r="P59" s="31">
        <v>3000</v>
      </c>
      <c r="Q59" s="31">
        <v>675</v>
      </c>
      <c r="R59" s="27">
        <v>990</v>
      </c>
      <c r="S59" s="31">
        <f t="shared" si="3"/>
        <v>1335</v>
      </c>
      <c r="T59" s="31">
        <v>1192.5572335908651</v>
      </c>
      <c r="U59" s="31">
        <f t="shared" si="4"/>
        <v>0</v>
      </c>
      <c r="V59" s="31">
        <v>3000</v>
      </c>
      <c r="W59" s="31">
        <v>3000</v>
      </c>
      <c r="X59" s="27">
        <v>0</v>
      </c>
      <c r="Y59" s="27">
        <v>0</v>
      </c>
      <c r="Z59" s="27">
        <v>0</v>
      </c>
      <c r="AA59" s="31">
        <f t="shared" si="5"/>
        <v>3000</v>
      </c>
      <c r="AB59" s="31">
        <v>6000</v>
      </c>
      <c r="AC59" s="31">
        <v>2047</v>
      </c>
      <c r="AD59" s="27">
        <v>0</v>
      </c>
      <c r="AE59" s="31">
        <f t="shared" si="20"/>
        <v>3953</v>
      </c>
      <c r="AF59" s="27">
        <v>0</v>
      </c>
      <c r="AG59" s="31">
        <f t="shared" si="21"/>
        <v>2047</v>
      </c>
      <c r="AH59" s="28">
        <v>14000</v>
      </c>
      <c r="AI59" s="28">
        <v>0</v>
      </c>
      <c r="AJ59" s="27">
        <v>0</v>
      </c>
      <c r="AK59" s="29">
        <f t="shared" si="22"/>
        <v>14000</v>
      </c>
      <c r="AL59" s="30">
        <v>0</v>
      </c>
      <c r="AM59" s="29">
        <f t="shared" si="23"/>
        <v>0</v>
      </c>
      <c r="AN59" s="29">
        <v>14000</v>
      </c>
      <c r="AO59" s="29">
        <v>0</v>
      </c>
      <c r="AP59" s="27">
        <v>0</v>
      </c>
      <c r="AQ59" s="29">
        <f t="shared" si="24"/>
        <v>14000</v>
      </c>
      <c r="AR59" s="29">
        <v>0</v>
      </c>
      <c r="AS59" s="29">
        <f t="shared" si="19"/>
        <v>0</v>
      </c>
      <c r="AT59" s="29">
        <v>20000</v>
      </c>
      <c r="AU59" s="28">
        <v>2141.1999999999998</v>
      </c>
      <c r="AV59" s="28">
        <v>0</v>
      </c>
      <c r="AW59" s="28">
        <f t="shared" si="11"/>
        <v>17858.8</v>
      </c>
      <c r="AX59" s="22">
        <v>1502.6063730118733</v>
      </c>
      <c r="AY59" s="56">
        <f t="shared" si="12"/>
        <v>638.59362698812652</v>
      </c>
      <c r="AZ59" s="28">
        <v>2000</v>
      </c>
      <c r="BA59" s="28">
        <v>392.20647884047986</v>
      </c>
      <c r="BB59" s="28">
        <v>0</v>
      </c>
      <c r="BC59" s="28">
        <f t="shared" si="13"/>
        <v>1607.7935211595202</v>
      </c>
      <c r="BD59" s="28">
        <v>0</v>
      </c>
      <c r="BE59" s="28">
        <f t="shared" si="14"/>
        <v>392.20647884047986</v>
      </c>
      <c r="BF59" s="28">
        <v>20000</v>
      </c>
      <c r="BG59" s="22">
        <v>8963</v>
      </c>
      <c r="BH59" s="28">
        <f t="shared" si="15"/>
        <v>4708</v>
      </c>
      <c r="BI59" s="28">
        <f t="shared" si="25"/>
        <v>6329</v>
      </c>
      <c r="BJ59" s="28">
        <v>11181.965815647283</v>
      </c>
      <c r="BK59" s="28">
        <f t="shared" si="17"/>
        <v>2489.0341843527167</v>
      </c>
    </row>
    <row r="60" spans="2:63" ht="15" customHeight="1" x14ac:dyDescent="0.35">
      <c r="B60" s="4"/>
      <c r="C60" s="13">
        <v>44971</v>
      </c>
      <c r="D60" s="22">
        <v>7000</v>
      </c>
      <c r="E60" s="22">
        <v>4462.6223207871953</v>
      </c>
      <c r="F60" s="26">
        <v>0</v>
      </c>
      <c r="G60" s="22">
        <f t="shared" si="0"/>
        <v>2537.3776792128047</v>
      </c>
      <c r="H60" s="22">
        <v>0</v>
      </c>
      <c r="I60" s="22">
        <f t="shared" si="18"/>
        <v>4462.6223207871953</v>
      </c>
      <c r="J60" s="29">
        <v>2600</v>
      </c>
      <c r="K60" s="29">
        <v>0</v>
      </c>
      <c r="L60" s="27">
        <v>300</v>
      </c>
      <c r="M60" s="27">
        <f t="shared" si="1"/>
        <v>2300</v>
      </c>
      <c r="N60" s="25">
        <v>304.75106082310742</v>
      </c>
      <c r="O60" s="31">
        <f t="shared" si="2"/>
        <v>0</v>
      </c>
      <c r="P60" s="31">
        <v>3000</v>
      </c>
      <c r="Q60" s="31">
        <v>675</v>
      </c>
      <c r="R60" s="27">
        <v>990</v>
      </c>
      <c r="S60" s="31">
        <f t="shared" si="3"/>
        <v>1335</v>
      </c>
      <c r="T60" s="31">
        <v>1237.2881721997217</v>
      </c>
      <c r="U60" s="31">
        <f t="shared" si="4"/>
        <v>0</v>
      </c>
      <c r="V60" s="31">
        <v>3000</v>
      </c>
      <c r="W60" s="31">
        <v>3000</v>
      </c>
      <c r="X60" s="27">
        <v>0</v>
      </c>
      <c r="Y60" s="27">
        <v>0</v>
      </c>
      <c r="Z60" s="27">
        <v>0</v>
      </c>
      <c r="AA60" s="31">
        <f t="shared" si="5"/>
        <v>3000</v>
      </c>
      <c r="AB60" s="31">
        <v>6000</v>
      </c>
      <c r="AC60" s="31">
        <v>2047</v>
      </c>
      <c r="AD60" s="27">
        <v>0</v>
      </c>
      <c r="AE60" s="31">
        <f t="shared" si="20"/>
        <v>3953</v>
      </c>
      <c r="AF60" s="27">
        <v>0</v>
      </c>
      <c r="AG60" s="31">
        <f t="shared" si="21"/>
        <v>2047</v>
      </c>
      <c r="AH60" s="28">
        <v>14000</v>
      </c>
      <c r="AI60" s="28">
        <v>0</v>
      </c>
      <c r="AJ60" s="27">
        <v>0</v>
      </c>
      <c r="AK60" s="29">
        <f t="shared" si="22"/>
        <v>14000</v>
      </c>
      <c r="AL60" s="30">
        <v>0</v>
      </c>
      <c r="AM60" s="29">
        <f t="shared" si="23"/>
        <v>0</v>
      </c>
      <c r="AN60" s="29">
        <v>14000</v>
      </c>
      <c r="AO60" s="29">
        <v>0</v>
      </c>
      <c r="AP60" s="27">
        <v>0</v>
      </c>
      <c r="AQ60" s="29">
        <f t="shared" si="24"/>
        <v>14000</v>
      </c>
      <c r="AR60" s="29">
        <v>0</v>
      </c>
      <c r="AS60" s="29">
        <f t="shared" si="19"/>
        <v>0</v>
      </c>
      <c r="AT60" s="29">
        <v>20000</v>
      </c>
      <c r="AU60" s="28">
        <v>2141.1999999999998</v>
      </c>
      <c r="AV60" s="28">
        <v>0</v>
      </c>
      <c r="AW60" s="28">
        <f t="shared" si="11"/>
        <v>17858.8</v>
      </c>
      <c r="AX60" s="22">
        <v>1851.3811176271795</v>
      </c>
      <c r="AY60" s="56">
        <f t="shared" si="12"/>
        <v>289.81888237282033</v>
      </c>
      <c r="AZ60" s="28">
        <v>2000</v>
      </c>
      <c r="BA60" s="28">
        <v>392.20647884047986</v>
      </c>
      <c r="BB60" s="28">
        <v>0</v>
      </c>
      <c r="BC60" s="28">
        <f t="shared" si="13"/>
        <v>1607.7935211595202</v>
      </c>
      <c r="BD60" s="28">
        <v>0</v>
      </c>
      <c r="BE60" s="28">
        <f t="shared" si="14"/>
        <v>392.20647884047986</v>
      </c>
      <c r="BF60" s="28">
        <v>20000</v>
      </c>
      <c r="BG60" s="22">
        <v>8963</v>
      </c>
      <c r="BH60" s="28">
        <f t="shared" si="15"/>
        <v>4708</v>
      </c>
      <c r="BI60" s="28">
        <f t="shared" si="25"/>
        <v>6329</v>
      </c>
      <c r="BJ60" s="28">
        <v>10171.336387346824</v>
      </c>
      <c r="BK60" s="28">
        <f t="shared" si="17"/>
        <v>3499.6636126531757</v>
      </c>
    </row>
    <row r="61" spans="2:63" ht="15" customHeight="1" x14ac:dyDescent="0.35">
      <c r="B61" s="4"/>
      <c r="C61" s="13">
        <v>44972</v>
      </c>
      <c r="D61" s="22">
        <v>7000</v>
      </c>
      <c r="E61" s="22">
        <v>4462.6223207871953</v>
      </c>
      <c r="F61" s="26">
        <v>0</v>
      </c>
      <c r="G61" s="22">
        <f t="shared" si="0"/>
        <v>2537.3776792128047</v>
      </c>
      <c r="H61" s="22">
        <v>0</v>
      </c>
      <c r="I61" s="22">
        <f t="shared" si="18"/>
        <v>4462.6223207871953</v>
      </c>
      <c r="J61" s="29">
        <v>2600</v>
      </c>
      <c r="K61" s="29">
        <v>0</v>
      </c>
      <c r="L61" s="27">
        <v>300</v>
      </c>
      <c r="M61" s="27">
        <f t="shared" si="1"/>
        <v>2300</v>
      </c>
      <c r="N61" s="25">
        <v>309.09455735088915</v>
      </c>
      <c r="O61" s="31">
        <f t="shared" si="2"/>
        <v>0</v>
      </c>
      <c r="P61" s="31">
        <v>3000</v>
      </c>
      <c r="Q61" s="31">
        <v>675</v>
      </c>
      <c r="R61" s="27">
        <v>990</v>
      </c>
      <c r="S61" s="31">
        <f t="shared" si="3"/>
        <v>1335</v>
      </c>
      <c r="T61" s="31">
        <v>1286.6639684748427</v>
      </c>
      <c r="U61" s="31">
        <f t="shared" si="4"/>
        <v>0</v>
      </c>
      <c r="V61" s="31">
        <v>3000</v>
      </c>
      <c r="W61" s="31">
        <v>3000</v>
      </c>
      <c r="X61" s="27">
        <v>0</v>
      </c>
      <c r="Y61" s="27">
        <v>0</v>
      </c>
      <c r="Z61" s="27">
        <v>0</v>
      </c>
      <c r="AA61" s="31">
        <f t="shared" si="5"/>
        <v>3000</v>
      </c>
      <c r="AB61" s="31">
        <v>6000</v>
      </c>
      <c r="AC61" s="31">
        <v>2047</v>
      </c>
      <c r="AD61" s="27">
        <v>0</v>
      </c>
      <c r="AE61" s="31">
        <f t="shared" si="20"/>
        <v>3953</v>
      </c>
      <c r="AF61" s="27">
        <v>0</v>
      </c>
      <c r="AG61" s="31">
        <f t="shared" si="21"/>
        <v>2047</v>
      </c>
      <c r="AH61" s="28">
        <v>14000</v>
      </c>
      <c r="AI61" s="28">
        <v>0</v>
      </c>
      <c r="AJ61" s="27">
        <v>0</v>
      </c>
      <c r="AK61" s="29">
        <f t="shared" si="22"/>
        <v>14000</v>
      </c>
      <c r="AL61" s="30">
        <v>0</v>
      </c>
      <c r="AM61" s="29">
        <f t="shared" si="23"/>
        <v>0</v>
      </c>
      <c r="AN61" s="29">
        <v>14000</v>
      </c>
      <c r="AO61" s="29">
        <v>0</v>
      </c>
      <c r="AP61" s="27">
        <v>0</v>
      </c>
      <c r="AQ61" s="29">
        <f t="shared" si="24"/>
        <v>14000</v>
      </c>
      <c r="AR61" s="29">
        <v>0</v>
      </c>
      <c r="AS61" s="29">
        <f t="shared" si="19"/>
        <v>0</v>
      </c>
      <c r="AT61" s="29">
        <v>20000</v>
      </c>
      <c r="AU61" s="28">
        <v>2141.1999999999998</v>
      </c>
      <c r="AV61" s="28">
        <v>0</v>
      </c>
      <c r="AW61" s="28">
        <f t="shared" si="11"/>
        <v>17858.8</v>
      </c>
      <c r="AX61" s="22">
        <v>2696.0668423203638</v>
      </c>
      <c r="AY61" s="56">
        <f t="shared" si="12"/>
        <v>0</v>
      </c>
      <c r="AZ61" s="28">
        <v>2000</v>
      </c>
      <c r="BA61" s="28">
        <v>392.20647884047986</v>
      </c>
      <c r="BB61" s="28">
        <v>0</v>
      </c>
      <c r="BC61" s="28">
        <f t="shared" si="13"/>
        <v>1607.7935211595202</v>
      </c>
      <c r="BD61" s="28">
        <v>0</v>
      </c>
      <c r="BE61" s="28">
        <f t="shared" si="14"/>
        <v>392.20647884047986</v>
      </c>
      <c r="BF61" s="28">
        <v>20000</v>
      </c>
      <c r="BG61" s="22">
        <v>8963</v>
      </c>
      <c r="BH61" s="28">
        <f t="shared" si="15"/>
        <v>4708</v>
      </c>
      <c r="BI61" s="28">
        <f t="shared" si="25"/>
        <v>6329</v>
      </c>
      <c r="BJ61" s="28">
        <v>10500.55782397353</v>
      </c>
      <c r="BK61" s="28">
        <f t="shared" si="17"/>
        <v>3170.4421760264704</v>
      </c>
    </row>
    <row r="62" spans="2:63" ht="15" customHeight="1" x14ac:dyDescent="0.35">
      <c r="B62" s="4"/>
      <c r="C62" s="13">
        <v>44973</v>
      </c>
      <c r="D62" s="22">
        <v>7000</v>
      </c>
      <c r="E62" s="22">
        <v>4462.6223207871953</v>
      </c>
      <c r="F62" s="26">
        <v>0</v>
      </c>
      <c r="G62" s="22">
        <f t="shared" si="0"/>
        <v>2537.3776792128047</v>
      </c>
      <c r="H62" s="22">
        <v>0</v>
      </c>
      <c r="I62" s="22">
        <f t="shared" si="18"/>
        <v>4462.6223207871953</v>
      </c>
      <c r="J62" s="29">
        <v>2600</v>
      </c>
      <c r="K62" s="29">
        <v>0</v>
      </c>
      <c r="L62" s="27">
        <v>300</v>
      </c>
      <c r="M62" s="27">
        <f t="shared" si="1"/>
        <v>2300</v>
      </c>
      <c r="N62" s="25">
        <v>289.59276761758196</v>
      </c>
      <c r="O62" s="31">
        <f t="shared" si="2"/>
        <v>10.407232382418044</v>
      </c>
      <c r="P62" s="31">
        <v>3000</v>
      </c>
      <c r="Q62" s="31">
        <v>675</v>
      </c>
      <c r="R62" s="27">
        <v>990</v>
      </c>
      <c r="S62" s="31">
        <f t="shared" si="3"/>
        <v>1335</v>
      </c>
      <c r="T62" s="31">
        <v>1252.9897838758609</v>
      </c>
      <c r="U62" s="31">
        <f t="shared" si="4"/>
        <v>0</v>
      </c>
      <c r="V62" s="31">
        <v>3000</v>
      </c>
      <c r="W62" s="31">
        <v>3000</v>
      </c>
      <c r="X62" s="27">
        <v>0</v>
      </c>
      <c r="Y62" s="27">
        <v>0</v>
      </c>
      <c r="Z62" s="27">
        <v>0</v>
      </c>
      <c r="AA62" s="31">
        <f t="shared" si="5"/>
        <v>3000</v>
      </c>
      <c r="AB62" s="31">
        <v>6000</v>
      </c>
      <c r="AC62" s="31">
        <v>2047</v>
      </c>
      <c r="AD62" s="27">
        <v>0</v>
      </c>
      <c r="AE62" s="31">
        <f t="shared" si="20"/>
        <v>3953</v>
      </c>
      <c r="AF62" s="27">
        <v>0</v>
      </c>
      <c r="AG62" s="31">
        <f t="shared" si="21"/>
        <v>2047</v>
      </c>
      <c r="AH62" s="28">
        <v>14000</v>
      </c>
      <c r="AI62" s="28">
        <v>0</v>
      </c>
      <c r="AJ62" s="27">
        <v>0</v>
      </c>
      <c r="AK62" s="29">
        <f t="shared" si="22"/>
        <v>14000</v>
      </c>
      <c r="AL62" s="30">
        <v>0</v>
      </c>
      <c r="AM62" s="29">
        <f t="shared" si="23"/>
        <v>0</v>
      </c>
      <c r="AN62" s="29">
        <v>14000</v>
      </c>
      <c r="AO62" s="29">
        <v>0</v>
      </c>
      <c r="AP62" s="27">
        <v>0</v>
      </c>
      <c r="AQ62" s="29">
        <f t="shared" si="24"/>
        <v>14000</v>
      </c>
      <c r="AR62" s="29">
        <v>0</v>
      </c>
      <c r="AS62" s="29">
        <f t="shared" si="19"/>
        <v>0</v>
      </c>
      <c r="AT62" s="29">
        <v>20000</v>
      </c>
      <c r="AU62" s="28">
        <v>2141.1999999999998</v>
      </c>
      <c r="AV62" s="28">
        <v>0</v>
      </c>
      <c r="AW62" s="28">
        <f t="shared" si="11"/>
        <v>17858.8</v>
      </c>
      <c r="AX62" s="22">
        <v>2721.1397175527795</v>
      </c>
      <c r="AY62" s="56">
        <f t="shared" si="12"/>
        <v>0</v>
      </c>
      <c r="AZ62" s="28">
        <v>2000</v>
      </c>
      <c r="BA62" s="28">
        <v>392.20647884047986</v>
      </c>
      <c r="BB62" s="28">
        <v>0</v>
      </c>
      <c r="BC62" s="28">
        <f t="shared" si="13"/>
        <v>1607.7935211595202</v>
      </c>
      <c r="BD62" s="28">
        <v>0</v>
      </c>
      <c r="BE62" s="28">
        <f t="shared" si="14"/>
        <v>392.20647884047986</v>
      </c>
      <c r="BF62" s="28">
        <v>20000</v>
      </c>
      <c r="BG62" s="22">
        <v>8963</v>
      </c>
      <c r="BH62" s="28">
        <f t="shared" si="15"/>
        <v>4708</v>
      </c>
      <c r="BI62" s="28">
        <f t="shared" si="25"/>
        <v>6329</v>
      </c>
      <c r="BJ62" s="28">
        <v>9532.5071397835873</v>
      </c>
      <c r="BK62" s="28">
        <f t="shared" si="17"/>
        <v>4138.4928602164127</v>
      </c>
    </row>
    <row r="63" spans="2:63" ht="15" customHeight="1" x14ac:dyDescent="0.35">
      <c r="B63" s="4"/>
      <c r="C63" s="13">
        <v>44974</v>
      </c>
      <c r="D63" s="22">
        <v>7000</v>
      </c>
      <c r="E63" s="22">
        <v>4462.6223207871953</v>
      </c>
      <c r="F63" s="26">
        <v>0</v>
      </c>
      <c r="G63" s="22">
        <f t="shared" si="0"/>
        <v>2537.3776792128047</v>
      </c>
      <c r="H63" s="22">
        <v>0</v>
      </c>
      <c r="I63" s="22">
        <f t="shared" si="18"/>
        <v>4462.6223207871953</v>
      </c>
      <c r="J63" s="29">
        <v>2600</v>
      </c>
      <c r="K63" s="29">
        <v>0</v>
      </c>
      <c r="L63" s="27">
        <v>300</v>
      </c>
      <c r="M63" s="27">
        <f t="shared" si="1"/>
        <v>2300</v>
      </c>
      <c r="N63" s="25">
        <v>275.7867017253044</v>
      </c>
      <c r="O63" s="31">
        <f t="shared" si="2"/>
        <v>24.213298274695603</v>
      </c>
      <c r="P63" s="31">
        <v>3000</v>
      </c>
      <c r="Q63" s="31">
        <v>675</v>
      </c>
      <c r="R63" s="27">
        <v>990</v>
      </c>
      <c r="S63" s="31">
        <f t="shared" si="3"/>
        <v>1335</v>
      </c>
      <c r="T63" s="31">
        <v>1294.1752798803018</v>
      </c>
      <c r="U63" s="31">
        <f t="shared" si="4"/>
        <v>0</v>
      </c>
      <c r="V63" s="31">
        <v>3000</v>
      </c>
      <c r="W63" s="31">
        <v>3000</v>
      </c>
      <c r="X63" s="27">
        <v>0</v>
      </c>
      <c r="Y63" s="27">
        <v>0</v>
      </c>
      <c r="Z63" s="27">
        <v>0</v>
      </c>
      <c r="AA63" s="31">
        <f t="shared" si="5"/>
        <v>3000</v>
      </c>
      <c r="AB63" s="31">
        <v>6000</v>
      </c>
      <c r="AC63" s="31">
        <v>2047</v>
      </c>
      <c r="AD63" s="27">
        <v>0</v>
      </c>
      <c r="AE63" s="31">
        <f t="shared" si="20"/>
        <v>3953</v>
      </c>
      <c r="AF63" s="27">
        <v>0</v>
      </c>
      <c r="AG63" s="31">
        <f t="shared" si="21"/>
        <v>2047</v>
      </c>
      <c r="AH63" s="28">
        <v>14000</v>
      </c>
      <c r="AI63" s="28">
        <v>0</v>
      </c>
      <c r="AJ63" s="27">
        <v>0</v>
      </c>
      <c r="AK63" s="29">
        <f t="shared" si="22"/>
        <v>14000</v>
      </c>
      <c r="AL63" s="30">
        <v>0</v>
      </c>
      <c r="AM63" s="29">
        <f t="shared" si="23"/>
        <v>0</v>
      </c>
      <c r="AN63" s="29">
        <v>14000</v>
      </c>
      <c r="AO63" s="29">
        <v>0</v>
      </c>
      <c r="AP63" s="27">
        <v>0</v>
      </c>
      <c r="AQ63" s="29">
        <f t="shared" si="24"/>
        <v>14000</v>
      </c>
      <c r="AR63" s="29">
        <v>0</v>
      </c>
      <c r="AS63" s="29">
        <f t="shared" si="19"/>
        <v>0</v>
      </c>
      <c r="AT63" s="29">
        <v>20000</v>
      </c>
      <c r="AU63" s="28">
        <v>2141.1999999999998</v>
      </c>
      <c r="AV63" s="28">
        <v>0</v>
      </c>
      <c r="AW63" s="28">
        <f t="shared" si="11"/>
        <v>17858.8</v>
      </c>
      <c r="AX63" s="22">
        <v>2674.9672260383763</v>
      </c>
      <c r="AY63" s="56">
        <f t="shared" si="12"/>
        <v>0</v>
      </c>
      <c r="AZ63" s="28">
        <v>2000</v>
      </c>
      <c r="BA63" s="28">
        <v>392.20647884047986</v>
      </c>
      <c r="BB63" s="28">
        <v>0</v>
      </c>
      <c r="BC63" s="28">
        <f t="shared" si="13"/>
        <v>1607.7935211595202</v>
      </c>
      <c r="BD63" s="28">
        <v>0</v>
      </c>
      <c r="BE63" s="28">
        <f t="shared" si="14"/>
        <v>392.20647884047986</v>
      </c>
      <c r="BF63" s="28">
        <v>20000</v>
      </c>
      <c r="BG63" s="22">
        <v>8963</v>
      </c>
      <c r="BH63" s="28">
        <f t="shared" si="15"/>
        <v>4708</v>
      </c>
      <c r="BI63" s="28">
        <f t="shared" si="25"/>
        <v>6329</v>
      </c>
      <c r="BJ63" s="28">
        <v>8103.3184381532828</v>
      </c>
      <c r="BK63" s="28">
        <f t="shared" si="17"/>
        <v>5567.6815618467172</v>
      </c>
    </row>
    <row r="64" spans="2:63" ht="15" customHeight="1" x14ac:dyDescent="0.35">
      <c r="B64" s="4"/>
      <c r="C64" s="13">
        <v>44975</v>
      </c>
      <c r="D64" s="22">
        <v>7000</v>
      </c>
      <c r="E64" s="22">
        <v>4462.6223207871953</v>
      </c>
      <c r="F64" s="26">
        <v>0</v>
      </c>
      <c r="G64" s="22">
        <f t="shared" si="0"/>
        <v>2537.3776792128047</v>
      </c>
      <c r="H64" s="22">
        <v>0</v>
      </c>
      <c r="I64" s="22">
        <f t="shared" si="18"/>
        <v>4462.6223207871953</v>
      </c>
      <c r="J64" s="29">
        <v>2600</v>
      </c>
      <c r="K64" s="29">
        <v>0</v>
      </c>
      <c r="L64" s="27">
        <v>300</v>
      </c>
      <c r="M64" s="27">
        <f t="shared" si="1"/>
        <v>2300</v>
      </c>
      <c r="N64" s="25">
        <v>293.94782751987242</v>
      </c>
      <c r="O64" s="31">
        <f t="shared" si="2"/>
        <v>6.0521724801275809</v>
      </c>
      <c r="P64" s="31">
        <v>3000</v>
      </c>
      <c r="Q64" s="31">
        <v>675</v>
      </c>
      <c r="R64" s="27">
        <v>990</v>
      </c>
      <c r="S64" s="31">
        <f t="shared" si="3"/>
        <v>1335</v>
      </c>
      <c r="T64" s="31">
        <v>1245.9289327109625</v>
      </c>
      <c r="U64" s="31">
        <f t="shared" si="4"/>
        <v>0</v>
      </c>
      <c r="V64" s="31">
        <v>3000</v>
      </c>
      <c r="W64" s="31">
        <v>3000</v>
      </c>
      <c r="X64" s="27">
        <v>0</v>
      </c>
      <c r="Y64" s="27">
        <v>0</v>
      </c>
      <c r="Z64" s="27">
        <v>0</v>
      </c>
      <c r="AA64" s="31">
        <f t="shared" si="5"/>
        <v>3000</v>
      </c>
      <c r="AB64" s="31">
        <v>6000</v>
      </c>
      <c r="AC64" s="31">
        <v>2047</v>
      </c>
      <c r="AD64" s="27">
        <v>0</v>
      </c>
      <c r="AE64" s="31">
        <f t="shared" si="20"/>
        <v>3953</v>
      </c>
      <c r="AF64" s="27">
        <v>0</v>
      </c>
      <c r="AG64" s="31">
        <f t="shared" si="21"/>
        <v>2047</v>
      </c>
      <c r="AH64" s="28">
        <v>14000</v>
      </c>
      <c r="AI64" s="28">
        <v>0</v>
      </c>
      <c r="AJ64" s="27">
        <v>0</v>
      </c>
      <c r="AK64" s="29">
        <f t="shared" si="22"/>
        <v>14000</v>
      </c>
      <c r="AL64" s="30">
        <v>0</v>
      </c>
      <c r="AM64" s="29">
        <f t="shared" si="23"/>
        <v>0</v>
      </c>
      <c r="AN64" s="29">
        <v>14000</v>
      </c>
      <c r="AO64" s="29">
        <v>0</v>
      </c>
      <c r="AP64" s="27">
        <v>0</v>
      </c>
      <c r="AQ64" s="29">
        <f t="shared" si="24"/>
        <v>14000</v>
      </c>
      <c r="AR64" s="29">
        <v>0</v>
      </c>
      <c r="AS64" s="29">
        <f t="shared" si="19"/>
        <v>0</v>
      </c>
      <c r="AT64" s="29">
        <v>20000</v>
      </c>
      <c r="AU64" s="28">
        <v>2141.1999999999998</v>
      </c>
      <c r="AV64" s="28">
        <v>0</v>
      </c>
      <c r="AW64" s="28">
        <f t="shared" si="11"/>
        <v>17858.8</v>
      </c>
      <c r="AX64" s="22">
        <v>2566.6637714666786</v>
      </c>
      <c r="AY64" s="56">
        <f t="shared" si="12"/>
        <v>0</v>
      </c>
      <c r="AZ64" s="28">
        <v>2000</v>
      </c>
      <c r="BA64" s="28">
        <v>392.20647884047986</v>
      </c>
      <c r="BB64" s="28">
        <v>0</v>
      </c>
      <c r="BC64" s="28">
        <f t="shared" si="13"/>
        <v>1607.7935211595202</v>
      </c>
      <c r="BD64" s="28">
        <v>0</v>
      </c>
      <c r="BE64" s="28">
        <f t="shared" si="14"/>
        <v>392.20647884047986</v>
      </c>
      <c r="BF64" s="28">
        <v>20000</v>
      </c>
      <c r="BG64" s="22">
        <v>8963</v>
      </c>
      <c r="BH64" s="28">
        <f t="shared" si="15"/>
        <v>4708</v>
      </c>
      <c r="BI64" s="28">
        <f t="shared" si="25"/>
        <v>6329</v>
      </c>
      <c r="BJ64" s="28">
        <v>7365.3894106795678</v>
      </c>
      <c r="BK64" s="28">
        <f t="shared" si="17"/>
        <v>6305.6105893204322</v>
      </c>
    </row>
    <row r="65" spans="2:63" ht="15" customHeight="1" x14ac:dyDescent="0.35">
      <c r="B65" s="4"/>
      <c r="C65" s="13">
        <v>44976</v>
      </c>
      <c r="D65" s="22">
        <v>7000</v>
      </c>
      <c r="E65" s="22">
        <v>4462.6223207871953</v>
      </c>
      <c r="F65" s="26">
        <v>0</v>
      </c>
      <c r="G65" s="22">
        <f t="shared" si="0"/>
        <v>2537.3776792128047</v>
      </c>
      <c r="H65" s="22">
        <v>0</v>
      </c>
      <c r="I65" s="22">
        <f t="shared" si="18"/>
        <v>4462.6223207871953</v>
      </c>
      <c r="J65" s="29">
        <v>2600</v>
      </c>
      <c r="K65" s="29">
        <v>0</v>
      </c>
      <c r="L65" s="27">
        <v>300</v>
      </c>
      <c r="M65" s="27">
        <f t="shared" si="1"/>
        <v>2300</v>
      </c>
      <c r="N65" s="25">
        <v>322.64270652927877</v>
      </c>
      <c r="O65" s="31">
        <f t="shared" si="2"/>
        <v>0</v>
      </c>
      <c r="P65" s="31">
        <v>3000</v>
      </c>
      <c r="Q65" s="31">
        <v>675</v>
      </c>
      <c r="R65" s="27">
        <v>990</v>
      </c>
      <c r="S65" s="31">
        <f t="shared" si="3"/>
        <v>1335</v>
      </c>
      <c r="T65" s="31">
        <v>1266.7484714205557</v>
      </c>
      <c r="U65" s="31">
        <f t="shared" si="4"/>
        <v>0</v>
      </c>
      <c r="V65" s="31">
        <v>3000</v>
      </c>
      <c r="W65" s="31">
        <v>3000</v>
      </c>
      <c r="X65" s="27">
        <v>0</v>
      </c>
      <c r="Y65" s="27">
        <v>0</v>
      </c>
      <c r="Z65" s="27">
        <v>0</v>
      </c>
      <c r="AA65" s="31">
        <f t="shared" si="5"/>
        <v>3000</v>
      </c>
      <c r="AB65" s="31">
        <v>6000</v>
      </c>
      <c r="AC65" s="31">
        <v>2047</v>
      </c>
      <c r="AD65" s="27">
        <v>0</v>
      </c>
      <c r="AE65" s="31">
        <f t="shared" si="20"/>
        <v>3953</v>
      </c>
      <c r="AF65" s="27">
        <v>0</v>
      </c>
      <c r="AG65" s="31">
        <f t="shared" si="21"/>
        <v>2047</v>
      </c>
      <c r="AH65" s="28">
        <v>14000</v>
      </c>
      <c r="AI65" s="28">
        <v>0</v>
      </c>
      <c r="AJ65" s="27">
        <v>0</v>
      </c>
      <c r="AK65" s="29">
        <f t="shared" si="22"/>
        <v>14000</v>
      </c>
      <c r="AL65" s="30">
        <v>0</v>
      </c>
      <c r="AM65" s="29">
        <f t="shared" si="23"/>
        <v>0</v>
      </c>
      <c r="AN65" s="29">
        <v>14000</v>
      </c>
      <c r="AO65" s="29">
        <v>0</v>
      </c>
      <c r="AP65" s="27">
        <v>0</v>
      </c>
      <c r="AQ65" s="29">
        <f t="shared" si="24"/>
        <v>14000</v>
      </c>
      <c r="AR65" s="29">
        <v>0</v>
      </c>
      <c r="AS65" s="29">
        <f t="shared" si="19"/>
        <v>0</v>
      </c>
      <c r="AT65" s="29">
        <v>20000</v>
      </c>
      <c r="AU65" s="28">
        <v>2141.1999999999998</v>
      </c>
      <c r="AV65" s="28">
        <v>0</v>
      </c>
      <c r="AW65" s="28">
        <f t="shared" si="11"/>
        <v>17858.8</v>
      </c>
      <c r="AX65" s="22">
        <v>2359.7726574711419</v>
      </c>
      <c r="AY65" s="56">
        <f t="shared" si="12"/>
        <v>0</v>
      </c>
      <c r="AZ65" s="28">
        <v>2000</v>
      </c>
      <c r="BA65" s="28">
        <v>392.20647884047986</v>
      </c>
      <c r="BB65" s="28">
        <v>0</v>
      </c>
      <c r="BC65" s="28">
        <f t="shared" si="13"/>
        <v>1607.7935211595202</v>
      </c>
      <c r="BD65" s="28">
        <v>0</v>
      </c>
      <c r="BE65" s="28">
        <f t="shared" si="14"/>
        <v>392.20647884047986</v>
      </c>
      <c r="BF65" s="28">
        <v>20000</v>
      </c>
      <c r="BG65" s="22">
        <v>8963</v>
      </c>
      <c r="BH65" s="28">
        <f t="shared" si="15"/>
        <v>4708</v>
      </c>
      <c r="BI65" s="28">
        <f t="shared" si="25"/>
        <v>6329</v>
      </c>
      <c r="BJ65" s="28">
        <v>8264.3621575542438</v>
      </c>
      <c r="BK65" s="28">
        <f t="shared" si="17"/>
        <v>5406.6378424457562</v>
      </c>
    </row>
    <row r="66" spans="2:63" ht="15" customHeight="1" x14ac:dyDescent="0.35">
      <c r="B66" s="4"/>
      <c r="C66" s="13">
        <v>44977</v>
      </c>
      <c r="D66" s="22">
        <v>7000</v>
      </c>
      <c r="E66" s="22">
        <v>4462.6223207871953</v>
      </c>
      <c r="F66" s="26">
        <v>0</v>
      </c>
      <c r="G66" s="22">
        <f t="shared" si="0"/>
        <v>2537.3776792128047</v>
      </c>
      <c r="H66" s="22">
        <v>0</v>
      </c>
      <c r="I66" s="22">
        <f t="shared" si="18"/>
        <v>4462.6223207871953</v>
      </c>
      <c r="J66" s="29">
        <v>2600</v>
      </c>
      <c r="K66" s="29">
        <v>0</v>
      </c>
      <c r="L66" s="27">
        <v>300</v>
      </c>
      <c r="M66" s="27">
        <f t="shared" si="1"/>
        <v>2300</v>
      </c>
      <c r="N66" s="25">
        <v>375.09685965003945</v>
      </c>
      <c r="O66" s="31">
        <f t="shared" si="2"/>
        <v>0</v>
      </c>
      <c r="P66" s="31">
        <v>3000</v>
      </c>
      <c r="Q66" s="31">
        <v>675</v>
      </c>
      <c r="R66" s="27">
        <v>990</v>
      </c>
      <c r="S66" s="31">
        <f t="shared" si="3"/>
        <v>1335</v>
      </c>
      <c r="T66" s="31">
        <v>1169.6096284438318</v>
      </c>
      <c r="U66" s="31">
        <f t="shared" si="4"/>
        <v>0</v>
      </c>
      <c r="V66" s="31">
        <v>3000</v>
      </c>
      <c r="W66" s="31">
        <v>3000</v>
      </c>
      <c r="X66" s="27">
        <v>0</v>
      </c>
      <c r="Y66" s="27">
        <v>0</v>
      </c>
      <c r="Z66" s="27">
        <v>0</v>
      </c>
      <c r="AA66" s="31">
        <f t="shared" si="5"/>
        <v>3000</v>
      </c>
      <c r="AB66" s="31">
        <v>6000</v>
      </c>
      <c r="AC66" s="31">
        <v>2047</v>
      </c>
      <c r="AD66" s="27">
        <v>0</v>
      </c>
      <c r="AE66" s="31">
        <f t="shared" si="20"/>
        <v>3953</v>
      </c>
      <c r="AF66" s="27">
        <v>0</v>
      </c>
      <c r="AG66" s="31">
        <f t="shared" si="21"/>
        <v>2047</v>
      </c>
      <c r="AH66" s="28">
        <v>14000</v>
      </c>
      <c r="AI66" s="28">
        <v>0</v>
      </c>
      <c r="AJ66" s="27">
        <v>0</v>
      </c>
      <c r="AK66" s="29">
        <f t="shared" si="22"/>
        <v>14000</v>
      </c>
      <c r="AL66" s="30">
        <v>0</v>
      </c>
      <c r="AM66" s="29">
        <f t="shared" si="23"/>
        <v>0</v>
      </c>
      <c r="AN66" s="29">
        <v>14000</v>
      </c>
      <c r="AO66" s="29">
        <v>0</v>
      </c>
      <c r="AP66" s="27">
        <v>0</v>
      </c>
      <c r="AQ66" s="29">
        <f t="shared" si="24"/>
        <v>14000</v>
      </c>
      <c r="AR66" s="29">
        <v>0</v>
      </c>
      <c r="AS66" s="29">
        <f t="shared" si="19"/>
        <v>0</v>
      </c>
      <c r="AT66" s="29">
        <v>20000</v>
      </c>
      <c r="AU66" s="28">
        <v>2141.1999999999998</v>
      </c>
      <c r="AV66" s="28">
        <v>0</v>
      </c>
      <c r="AW66" s="28">
        <f t="shared" si="11"/>
        <v>17858.8</v>
      </c>
      <c r="AX66" s="22">
        <v>2103.3285017134212</v>
      </c>
      <c r="AY66" s="56">
        <f t="shared" si="12"/>
        <v>37.871498286578571</v>
      </c>
      <c r="AZ66" s="28">
        <v>2000</v>
      </c>
      <c r="BA66" s="28">
        <v>392.20647884047986</v>
      </c>
      <c r="BB66" s="28">
        <v>0</v>
      </c>
      <c r="BC66" s="28">
        <f t="shared" si="13"/>
        <v>1607.7935211595202</v>
      </c>
      <c r="BD66" s="28">
        <v>0</v>
      </c>
      <c r="BE66" s="28">
        <f t="shared" si="14"/>
        <v>392.20647884047986</v>
      </c>
      <c r="BF66" s="28">
        <v>20000</v>
      </c>
      <c r="BG66" s="22">
        <v>8963</v>
      </c>
      <c r="BH66" s="28">
        <f t="shared" si="15"/>
        <v>4708</v>
      </c>
      <c r="BI66" s="28">
        <f t="shared" si="25"/>
        <v>6329</v>
      </c>
      <c r="BJ66" s="28">
        <v>9573.1569100208762</v>
      </c>
      <c r="BK66" s="28">
        <f t="shared" si="17"/>
        <v>4097.8430899791238</v>
      </c>
    </row>
    <row r="67" spans="2:63" ht="15" customHeight="1" x14ac:dyDescent="0.35">
      <c r="B67" s="4"/>
      <c r="C67" s="13">
        <v>44978</v>
      </c>
      <c r="D67" s="22">
        <v>7000</v>
      </c>
      <c r="E67" s="22">
        <v>4462.6223207871953</v>
      </c>
      <c r="F67" s="26">
        <v>0</v>
      </c>
      <c r="G67" s="22">
        <f t="shared" si="0"/>
        <v>2537.3776792128047</v>
      </c>
      <c r="H67" s="22">
        <v>0</v>
      </c>
      <c r="I67" s="22">
        <f t="shared" si="18"/>
        <v>4462.6223207871953</v>
      </c>
      <c r="J67" s="29">
        <v>2600</v>
      </c>
      <c r="K67" s="29">
        <v>0</v>
      </c>
      <c r="L67" s="27">
        <v>300</v>
      </c>
      <c r="M67" s="27">
        <f t="shared" si="1"/>
        <v>2300</v>
      </c>
      <c r="N67" s="25">
        <v>421.11312697498676</v>
      </c>
      <c r="O67" s="31">
        <f t="shared" si="2"/>
        <v>0</v>
      </c>
      <c r="P67" s="31">
        <v>3000</v>
      </c>
      <c r="Q67" s="31">
        <v>675</v>
      </c>
      <c r="R67" s="27">
        <v>990</v>
      </c>
      <c r="S67" s="31">
        <f t="shared" si="3"/>
        <v>1335</v>
      </c>
      <c r="T67" s="31">
        <v>1090.9992925907661</v>
      </c>
      <c r="U67" s="31">
        <f t="shared" si="4"/>
        <v>0</v>
      </c>
      <c r="V67" s="31">
        <v>3000</v>
      </c>
      <c r="W67" s="31">
        <v>3000</v>
      </c>
      <c r="X67" s="27">
        <v>0</v>
      </c>
      <c r="Y67" s="27">
        <v>0</v>
      </c>
      <c r="Z67" s="27">
        <v>0</v>
      </c>
      <c r="AA67" s="31">
        <f t="shared" si="5"/>
        <v>3000</v>
      </c>
      <c r="AB67" s="31">
        <v>6000</v>
      </c>
      <c r="AC67" s="31">
        <v>2047</v>
      </c>
      <c r="AD67" s="27">
        <v>0</v>
      </c>
      <c r="AE67" s="31">
        <f t="shared" si="20"/>
        <v>3953</v>
      </c>
      <c r="AF67" s="27">
        <v>0</v>
      </c>
      <c r="AG67" s="31">
        <f t="shared" si="21"/>
        <v>2047</v>
      </c>
      <c r="AH67" s="28">
        <v>14000</v>
      </c>
      <c r="AI67" s="28">
        <v>0</v>
      </c>
      <c r="AJ67" s="27">
        <v>0</v>
      </c>
      <c r="AK67" s="29">
        <f t="shared" si="22"/>
        <v>14000</v>
      </c>
      <c r="AL67" s="30">
        <v>0</v>
      </c>
      <c r="AM67" s="29">
        <f t="shared" si="23"/>
        <v>0</v>
      </c>
      <c r="AN67" s="29">
        <v>14000</v>
      </c>
      <c r="AO67" s="29">
        <v>0</v>
      </c>
      <c r="AP67" s="27">
        <v>0</v>
      </c>
      <c r="AQ67" s="29">
        <f t="shared" si="24"/>
        <v>14000</v>
      </c>
      <c r="AR67" s="29">
        <v>0</v>
      </c>
      <c r="AS67" s="29">
        <f t="shared" si="19"/>
        <v>0</v>
      </c>
      <c r="AT67" s="29">
        <v>20000</v>
      </c>
      <c r="AU67" s="28">
        <v>2141.1999999999998</v>
      </c>
      <c r="AV67" s="28">
        <v>0</v>
      </c>
      <c r="AW67" s="28">
        <f t="shared" si="11"/>
        <v>17858.8</v>
      </c>
      <c r="AX67" s="22">
        <v>2134.2365602903415</v>
      </c>
      <c r="AY67" s="56">
        <f t="shared" si="12"/>
        <v>6.9634397096583598</v>
      </c>
      <c r="AZ67" s="28">
        <v>2000</v>
      </c>
      <c r="BA67" s="28">
        <v>392.20647884047986</v>
      </c>
      <c r="BB67" s="28">
        <v>0</v>
      </c>
      <c r="BC67" s="28">
        <f t="shared" si="13"/>
        <v>1607.7935211595202</v>
      </c>
      <c r="BD67" s="28">
        <v>0</v>
      </c>
      <c r="BE67" s="28">
        <f t="shared" si="14"/>
        <v>392.20647884047986</v>
      </c>
      <c r="BF67" s="28">
        <v>20000</v>
      </c>
      <c r="BG67" s="22">
        <v>8963</v>
      </c>
      <c r="BH67" s="28">
        <f t="shared" si="15"/>
        <v>4708</v>
      </c>
      <c r="BI67" s="28">
        <f t="shared" si="25"/>
        <v>6329</v>
      </c>
      <c r="BJ67" s="28">
        <v>10025.269199588756</v>
      </c>
      <c r="BK67" s="28">
        <f t="shared" si="17"/>
        <v>3645.7308004112438</v>
      </c>
    </row>
    <row r="68" spans="2:63" ht="15" customHeight="1" x14ac:dyDescent="0.35">
      <c r="B68" s="4"/>
      <c r="C68" s="13">
        <v>44979</v>
      </c>
      <c r="D68" s="22">
        <v>7000</v>
      </c>
      <c r="E68" s="22">
        <v>4462.6223207871953</v>
      </c>
      <c r="F68" s="26">
        <v>0</v>
      </c>
      <c r="G68" s="22">
        <f t="shared" si="0"/>
        <v>2537.3776792128047</v>
      </c>
      <c r="H68" s="22">
        <v>0</v>
      </c>
      <c r="I68" s="22">
        <f t="shared" si="18"/>
        <v>4462.6223207871953</v>
      </c>
      <c r="J68" s="29">
        <v>2600</v>
      </c>
      <c r="K68" s="29">
        <v>0</v>
      </c>
      <c r="L68" s="27">
        <v>300</v>
      </c>
      <c r="M68" s="27">
        <f t="shared" si="1"/>
        <v>2300</v>
      </c>
      <c r="N68" s="25">
        <v>345.13171722123252</v>
      </c>
      <c r="O68" s="31">
        <f t="shared" si="2"/>
        <v>0</v>
      </c>
      <c r="P68" s="31">
        <v>3000</v>
      </c>
      <c r="Q68" s="31">
        <v>675</v>
      </c>
      <c r="R68" s="27">
        <v>990</v>
      </c>
      <c r="S68" s="31">
        <f t="shared" si="3"/>
        <v>1335</v>
      </c>
      <c r="T68" s="31">
        <v>1250.8245018071332</v>
      </c>
      <c r="U68" s="31">
        <f t="shared" si="4"/>
        <v>0</v>
      </c>
      <c r="V68" s="31">
        <v>3000</v>
      </c>
      <c r="W68" s="31">
        <v>3000</v>
      </c>
      <c r="X68" s="27">
        <v>0</v>
      </c>
      <c r="Y68" s="27">
        <v>0</v>
      </c>
      <c r="Z68" s="27">
        <v>0</v>
      </c>
      <c r="AA68" s="31">
        <f t="shared" si="5"/>
        <v>3000</v>
      </c>
      <c r="AB68" s="31">
        <v>6000</v>
      </c>
      <c r="AC68" s="31">
        <v>2047</v>
      </c>
      <c r="AD68" s="27">
        <v>0</v>
      </c>
      <c r="AE68" s="31">
        <f t="shared" si="20"/>
        <v>3953</v>
      </c>
      <c r="AF68" s="27">
        <v>0</v>
      </c>
      <c r="AG68" s="31">
        <f t="shared" si="21"/>
        <v>2047</v>
      </c>
      <c r="AH68" s="28">
        <v>14000</v>
      </c>
      <c r="AI68" s="28">
        <v>0</v>
      </c>
      <c r="AJ68" s="27">
        <v>0</v>
      </c>
      <c r="AK68" s="29">
        <f t="shared" si="22"/>
        <v>14000</v>
      </c>
      <c r="AL68" s="30">
        <v>0</v>
      </c>
      <c r="AM68" s="29">
        <f t="shared" si="23"/>
        <v>0</v>
      </c>
      <c r="AN68" s="29">
        <v>14000</v>
      </c>
      <c r="AO68" s="29">
        <v>0</v>
      </c>
      <c r="AP68" s="27">
        <v>0</v>
      </c>
      <c r="AQ68" s="29">
        <f t="shared" si="24"/>
        <v>14000</v>
      </c>
      <c r="AR68" s="29">
        <v>0</v>
      </c>
      <c r="AS68" s="29">
        <f t="shared" si="19"/>
        <v>0</v>
      </c>
      <c r="AT68" s="29">
        <v>20000</v>
      </c>
      <c r="AU68" s="28">
        <v>2141.1999999999998</v>
      </c>
      <c r="AV68" s="28">
        <v>0</v>
      </c>
      <c r="AW68" s="28">
        <f t="shared" si="11"/>
        <v>17858.8</v>
      </c>
      <c r="AX68" s="22">
        <v>1935.0006586552734</v>
      </c>
      <c r="AY68" s="56">
        <f t="shared" si="12"/>
        <v>206.19934134472646</v>
      </c>
      <c r="AZ68" s="28">
        <v>2000</v>
      </c>
      <c r="BA68" s="28">
        <v>392.20647884047986</v>
      </c>
      <c r="BB68" s="28">
        <v>0</v>
      </c>
      <c r="BC68" s="28">
        <f t="shared" si="13"/>
        <v>1607.7935211595202</v>
      </c>
      <c r="BD68" s="28">
        <v>0</v>
      </c>
      <c r="BE68" s="28">
        <f t="shared" si="14"/>
        <v>392.20647884047986</v>
      </c>
      <c r="BF68" s="28">
        <v>20000</v>
      </c>
      <c r="BG68" s="22">
        <v>8963</v>
      </c>
      <c r="BH68" s="28">
        <f t="shared" si="15"/>
        <v>4708</v>
      </c>
      <c r="BI68" s="28">
        <f t="shared" si="25"/>
        <v>6329</v>
      </c>
      <c r="BJ68" s="28">
        <v>9769.1166267364679</v>
      </c>
      <c r="BK68" s="28">
        <f t="shared" si="17"/>
        <v>3901.8833732635321</v>
      </c>
    </row>
    <row r="69" spans="2:63" ht="15" customHeight="1" x14ac:dyDescent="0.35">
      <c r="B69" s="4"/>
      <c r="C69" s="13">
        <v>44980</v>
      </c>
      <c r="D69" s="22">
        <v>7000</v>
      </c>
      <c r="E69" s="22">
        <v>4462.6223207871953</v>
      </c>
      <c r="F69" s="26">
        <v>0</v>
      </c>
      <c r="G69" s="22">
        <f t="shared" si="0"/>
        <v>2537.3776792128047</v>
      </c>
      <c r="H69" s="22">
        <v>0</v>
      </c>
      <c r="I69" s="22">
        <f t="shared" si="18"/>
        <v>4462.6223207871953</v>
      </c>
      <c r="J69" s="29">
        <v>2600</v>
      </c>
      <c r="K69" s="29">
        <v>0</v>
      </c>
      <c r="L69" s="27">
        <v>300</v>
      </c>
      <c r="M69" s="27">
        <f t="shared" si="1"/>
        <v>2300</v>
      </c>
      <c r="N69" s="25">
        <v>344.35416163224022</v>
      </c>
      <c r="O69" s="31">
        <f t="shared" si="2"/>
        <v>0</v>
      </c>
      <c r="P69" s="31">
        <v>3000</v>
      </c>
      <c r="Q69" s="31">
        <v>675</v>
      </c>
      <c r="R69" s="27">
        <v>990</v>
      </c>
      <c r="S69" s="31">
        <f t="shared" si="3"/>
        <v>1335</v>
      </c>
      <c r="T69" s="31">
        <v>1160.1241881280928</v>
      </c>
      <c r="U69" s="31">
        <f t="shared" si="4"/>
        <v>0</v>
      </c>
      <c r="V69" s="31">
        <v>3000</v>
      </c>
      <c r="W69" s="31">
        <v>3000</v>
      </c>
      <c r="X69" s="27">
        <v>0</v>
      </c>
      <c r="Y69" s="27">
        <v>0</v>
      </c>
      <c r="Z69" s="27">
        <v>0</v>
      </c>
      <c r="AA69" s="31">
        <f t="shared" si="5"/>
        <v>3000</v>
      </c>
      <c r="AB69" s="31">
        <v>6000</v>
      </c>
      <c r="AC69" s="31">
        <v>2047</v>
      </c>
      <c r="AD69" s="27">
        <v>0</v>
      </c>
      <c r="AE69" s="31">
        <f t="shared" si="20"/>
        <v>3953</v>
      </c>
      <c r="AF69" s="27">
        <v>0</v>
      </c>
      <c r="AG69" s="31">
        <f t="shared" si="21"/>
        <v>2047</v>
      </c>
      <c r="AH69" s="28">
        <v>14000</v>
      </c>
      <c r="AI69" s="28">
        <v>0</v>
      </c>
      <c r="AJ69" s="27">
        <v>0</v>
      </c>
      <c r="AK69" s="29">
        <f t="shared" si="22"/>
        <v>14000</v>
      </c>
      <c r="AL69" s="30">
        <v>0</v>
      </c>
      <c r="AM69" s="29">
        <f t="shared" si="23"/>
        <v>0</v>
      </c>
      <c r="AN69" s="29">
        <v>14000</v>
      </c>
      <c r="AO69" s="29">
        <v>0</v>
      </c>
      <c r="AP69" s="27">
        <v>0</v>
      </c>
      <c r="AQ69" s="29">
        <f t="shared" si="24"/>
        <v>14000</v>
      </c>
      <c r="AR69" s="29">
        <v>0</v>
      </c>
      <c r="AS69" s="29">
        <f t="shared" si="19"/>
        <v>0</v>
      </c>
      <c r="AT69" s="29">
        <v>20000</v>
      </c>
      <c r="AU69" s="28">
        <v>2141.1999999999998</v>
      </c>
      <c r="AV69" s="28">
        <v>0</v>
      </c>
      <c r="AW69" s="28">
        <f t="shared" si="11"/>
        <v>17858.8</v>
      </c>
      <c r="AX69" s="22">
        <v>2091.693287460675</v>
      </c>
      <c r="AY69" s="56">
        <f t="shared" si="12"/>
        <v>49.506712539324781</v>
      </c>
      <c r="AZ69" s="28">
        <v>2000</v>
      </c>
      <c r="BA69" s="28">
        <v>392.20647884047986</v>
      </c>
      <c r="BB69" s="28">
        <v>0</v>
      </c>
      <c r="BC69" s="28">
        <f t="shared" si="13"/>
        <v>1607.7935211595202</v>
      </c>
      <c r="BD69" s="28">
        <v>0</v>
      </c>
      <c r="BE69" s="28">
        <f t="shared" si="14"/>
        <v>392.20647884047986</v>
      </c>
      <c r="BF69" s="28">
        <v>20000</v>
      </c>
      <c r="BG69" s="22">
        <v>8963</v>
      </c>
      <c r="BH69" s="28">
        <f t="shared" si="15"/>
        <v>4708</v>
      </c>
      <c r="BI69" s="28">
        <f t="shared" si="25"/>
        <v>6329</v>
      </c>
      <c r="BJ69" s="28">
        <v>9258.7319763930809</v>
      </c>
      <c r="BK69" s="28">
        <f t="shared" si="17"/>
        <v>4412.2680236069191</v>
      </c>
    </row>
    <row r="70" spans="2:63" ht="15" customHeight="1" x14ac:dyDescent="0.35">
      <c r="B70" s="4"/>
      <c r="C70" s="13">
        <v>44981</v>
      </c>
      <c r="D70" s="22">
        <v>7000</v>
      </c>
      <c r="E70" s="22">
        <v>4462.6223207871953</v>
      </c>
      <c r="F70" s="26">
        <v>0</v>
      </c>
      <c r="G70" s="22">
        <f t="shared" si="0"/>
        <v>2537.3776792128047</v>
      </c>
      <c r="H70" s="22">
        <v>0</v>
      </c>
      <c r="I70" s="22">
        <f t="shared" si="18"/>
        <v>4462.6223207871953</v>
      </c>
      <c r="J70" s="29">
        <v>2600</v>
      </c>
      <c r="K70" s="29">
        <v>0</v>
      </c>
      <c r="L70" s="27">
        <v>300</v>
      </c>
      <c r="M70" s="27">
        <f t="shared" si="1"/>
        <v>2300</v>
      </c>
      <c r="N70" s="25">
        <v>396.97431624004957</v>
      </c>
      <c r="O70" s="31">
        <f t="shared" si="2"/>
        <v>0</v>
      </c>
      <c r="P70" s="31">
        <v>3000</v>
      </c>
      <c r="Q70" s="31">
        <v>675</v>
      </c>
      <c r="R70" s="27">
        <v>990</v>
      </c>
      <c r="S70" s="31">
        <f t="shared" si="3"/>
        <v>1335</v>
      </c>
      <c r="T70" s="31">
        <v>1292.0823357514764</v>
      </c>
      <c r="U70" s="31">
        <f t="shared" si="4"/>
        <v>0</v>
      </c>
      <c r="V70" s="31">
        <v>3000</v>
      </c>
      <c r="W70" s="31">
        <v>3000</v>
      </c>
      <c r="X70" s="27">
        <v>0</v>
      </c>
      <c r="Y70" s="27">
        <v>0</v>
      </c>
      <c r="Z70" s="27">
        <v>0</v>
      </c>
      <c r="AA70" s="31">
        <f t="shared" si="5"/>
        <v>3000</v>
      </c>
      <c r="AB70" s="31">
        <v>6000</v>
      </c>
      <c r="AC70" s="31">
        <v>2047</v>
      </c>
      <c r="AD70" s="27">
        <v>0</v>
      </c>
      <c r="AE70" s="31">
        <f t="shared" si="20"/>
        <v>3953</v>
      </c>
      <c r="AF70" s="27">
        <v>0</v>
      </c>
      <c r="AG70" s="31">
        <f t="shared" si="21"/>
        <v>2047</v>
      </c>
      <c r="AH70" s="28">
        <v>14000</v>
      </c>
      <c r="AI70" s="28">
        <v>0</v>
      </c>
      <c r="AJ70" s="27">
        <v>0</v>
      </c>
      <c r="AK70" s="29">
        <f t="shared" si="22"/>
        <v>14000</v>
      </c>
      <c r="AL70" s="30">
        <v>0</v>
      </c>
      <c r="AM70" s="29">
        <f t="shared" si="23"/>
        <v>0</v>
      </c>
      <c r="AN70" s="29">
        <v>14000</v>
      </c>
      <c r="AO70" s="29">
        <v>0</v>
      </c>
      <c r="AP70" s="27">
        <v>0</v>
      </c>
      <c r="AQ70" s="29">
        <f t="shared" si="24"/>
        <v>14000</v>
      </c>
      <c r="AR70" s="29">
        <v>0</v>
      </c>
      <c r="AS70" s="29">
        <f t="shared" si="19"/>
        <v>0</v>
      </c>
      <c r="AT70" s="29">
        <v>20000</v>
      </c>
      <c r="AU70" s="28">
        <v>2141.1999999999998</v>
      </c>
      <c r="AV70" s="28">
        <v>0</v>
      </c>
      <c r="AW70" s="28">
        <f t="shared" si="11"/>
        <v>17858.8</v>
      </c>
      <c r="AX70" s="22">
        <v>2262.3635649092989</v>
      </c>
      <c r="AY70" s="56">
        <f t="shared" si="12"/>
        <v>0</v>
      </c>
      <c r="AZ70" s="28">
        <v>2000</v>
      </c>
      <c r="BA70" s="28">
        <v>392.20647884047986</v>
      </c>
      <c r="BB70" s="28">
        <v>0</v>
      </c>
      <c r="BC70" s="28">
        <f t="shared" si="13"/>
        <v>1607.7935211595202</v>
      </c>
      <c r="BD70" s="28">
        <v>0</v>
      </c>
      <c r="BE70" s="28">
        <f t="shared" si="14"/>
        <v>392.20647884047986</v>
      </c>
      <c r="BF70" s="28">
        <v>20000</v>
      </c>
      <c r="BG70" s="22">
        <v>8963</v>
      </c>
      <c r="BH70" s="28">
        <f t="shared" si="15"/>
        <v>4708</v>
      </c>
      <c r="BI70" s="28">
        <f t="shared" si="25"/>
        <v>6329</v>
      </c>
      <c r="BJ70" s="28">
        <v>1796.0949526463503</v>
      </c>
      <c r="BK70" s="28">
        <f t="shared" si="17"/>
        <v>11874.90504735365</v>
      </c>
    </row>
    <row r="71" spans="2:63" ht="15" customHeight="1" x14ac:dyDescent="0.35">
      <c r="B71" s="4"/>
      <c r="C71" s="13">
        <v>44982</v>
      </c>
      <c r="D71" s="22">
        <v>7000</v>
      </c>
      <c r="E71" s="22">
        <v>4462.6223207871953</v>
      </c>
      <c r="F71" s="26">
        <v>0</v>
      </c>
      <c r="G71" s="22">
        <f t="shared" si="0"/>
        <v>2537.3776792128047</v>
      </c>
      <c r="H71" s="22">
        <v>0</v>
      </c>
      <c r="I71" s="22">
        <f t="shared" si="18"/>
        <v>4462.6223207871953</v>
      </c>
      <c r="J71" s="29">
        <v>2600</v>
      </c>
      <c r="K71" s="29">
        <v>0</v>
      </c>
      <c r="L71" s="27">
        <v>300</v>
      </c>
      <c r="M71" s="27">
        <f t="shared" si="1"/>
        <v>2300</v>
      </c>
      <c r="N71" s="25">
        <v>414.29032090920867</v>
      </c>
      <c r="O71" s="31">
        <f t="shared" si="2"/>
        <v>0</v>
      </c>
      <c r="P71" s="31">
        <v>3000</v>
      </c>
      <c r="Q71" s="31">
        <v>675</v>
      </c>
      <c r="R71" s="27">
        <v>990</v>
      </c>
      <c r="S71" s="31">
        <f t="shared" si="3"/>
        <v>1335</v>
      </c>
      <c r="T71" s="31">
        <v>1227.4289271298453</v>
      </c>
      <c r="U71" s="31">
        <f t="shared" si="4"/>
        <v>0</v>
      </c>
      <c r="V71" s="31">
        <v>3000</v>
      </c>
      <c r="W71" s="31">
        <v>3000</v>
      </c>
      <c r="X71" s="27">
        <v>0</v>
      </c>
      <c r="Y71" s="27">
        <v>0</v>
      </c>
      <c r="Z71" s="27">
        <v>0</v>
      </c>
      <c r="AA71" s="31">
        <f t="shared" si="5"/>
        <v>3000</v>
      </c>
      <c r="AB71" s="31">
        <v>6000</v>
      </c>
      <c r="AC71" s="31">
        <v>2047</v>
      </c>
      <c r="AD71" s="27">
        <v>0</v>
      </c>
      <c r="AE71" s="31">
        <f t="shared" si="20"/>
        <v>3953</v>
      </c>
      <c r="AF71" s="27">
        <v>0</v>
      </c>
      <c r="AG71" s="31">
        <f t="shared" si="21"/>
        <v>2047</v>
      </c>
      <c r="AH71" s="28">
        <v>14000</v>
      </c>
      <c r="AI71" s="28">
        <v>0</v>
      </c>
      <c r="AJ71" s="27">
        <v>0</v>
      </c>
      <c r="AK71" s="29">
        <f t="shared" si="22"/>
        <v>14000</v>
      </c>
      <c r="AL71" s="30">
        <v>0</v>
      </c>
      <c r="AM71" s="29">
        <f t="shared" si="23"/>
        <v>0</v>
      </c>
      <c r="AN71" s="29">
        <v>14000</v>
      </c>
      <c r="AO71" s="29">
        <v>0</v>
      </c>
      <c r="AP71" s="27">
        <v>0</v>
      </c>
      <c r="AQ71" s="29">
        <f t="shared" si="24"/>
        <v>14000</v>
      </c>
      <c r="AR71" s="29">
        <v>0</v>
      </c>
      <c r="AS71" s="29">
        <f t="shared" si="19"/>
        <v>0</v>
      </c>
      <c r="AT71" s="29">
        <v>20000</v>
      </c>
      <c r="AU71" s="28">
        <v>2141.1999999999998</v>
      </c>
      <c r="AV71" s="28">
        <v>0</v>
      </c>
      <c r="AW71" s="28">
        <f t="shared" si="11"/>
        <v>17858.8</v>
      </c>
      <c r="AX71" s="22">
        <v>2326.8120163562739</v>
      </c>
      <c r="AY71" s="56">
        <f t="shared" si="12"/>
        <v>0</v>
      </c>
      <c r="AZ71" s="28">
        <v>2000</v>
      </c>
      <c r="BA71" s="28">
        <v>392.20647884047986</v>
      </c>
      <c r="BB71" s="28">
        <v>0</v>
      </c>
      <c r="BC71" s="28">
        <f t="shared" si="13"/>
        <v>1607.7935211595202</v>
      </c>
      <c r="BD71" s="28">
        <v>0</v>
      </c>
      <c r="BE71" s="28">
        <f t="shared" si="14"/>
        <v>392.20647884047986</v>
      </c>
      <c r="BF71" s="28">
        <v>20000</v>
      </c>
      <c r="BG71" s="22">
        <v>8963</v>
      </c>
      <c r="BH71" s="28">
        <f t="shared" si="15"/>
        <v>4708</v>
      </c>
      <c r="BI71" s="28">
        <f t="shared" si="25"/>
        <v>6329</v>
      </c>
      <c r="BJ71" s="28">
        <v>8666.9668573758263</v>
      </c>
      <c r="BK71" s="28">
        <f t="shared" si="17"/>
        <v>5004.0331426241737</v>
      </c>
    </row>
    <row r="72" spans="2:63" ht="15" customHeight="1" x14ac:dyDescent="0.35">
      <c r="B72" s="4"/>
      <c r="C72" s="13">
        <v>44983</v>
      </c>
      <c r="D72" s="22">
        <v>7000</v>
      </c>
      <c r="E72" s="22">
        <v>4462.6223207871953</v>
      </c>
      <c r="F72" s="26">
        <v>0</v>
      </c>
      <c r="G72" s="22">
        <f t="shared" si="0"/>
        <v>2537.3776792128047</v>
      </c>
      <c r="H72" s="22">
        <v>0</v>
      </c>
      <c r="I72" s="22">
        <f t="shared" si="18"/>
        <v>4462.6223207871953</v>
      </c>
      <c r="J72" s="29">
        <v>2600</v>
      </c>
      <c r="K72" s="29">
        <v>0</v>
      </c>
      <c r="L72" s="27">
        <v>300</v>
      </c>
      <c r="M72" s="27">
        <f t="shared" si="1"/>
        <v>2300</v>
      </c>
      <c r="N72" s="25">
        <v>435.01630644227032</v>
      </c>
      <c r="O72" s="31">
        <f t="shared" si="2"/>
        <v>0</v>
      </c>
      <c r="P72" s="31">
        <v>3000</v>
      </c>
      <c r="Q72" s="31">
        <v>675</v>
      </c>
      <c r="R72" s="27">
        <v>990</v>
      </c>
      <c r="S72" s="31">
        <f t="shared" si="3"/>
        <v>1335</v>
      </c>
      <c r="T72" s="31">
        <v>1164.7449526285534</v>
      </c>
      <c r="U72" s="31">
        <f t="shared" si="4"/>
        <v>0</v>
      </c>
      <c r="V72" s="31">
        <v>3000</v>
      </c>
      <c r="W72" s="31">
        <v>3000</v>
      </c>
      <c r="X72" s="27">
        <v>0</v>
      </c>
      <c r="Y72" s="27">
        <v>0</v>
      </c>
      <c r="Z72" s="27">
        <v>0</v>
      </c>
      <c r="AA72" s="31">
        <f t="shared" si="5"/>
        <v>3000</v>
      </c>
      <c r="AB72" s="31">
        <v>6000</v>
      </c>
      <c r="AC72" s="31">
        <v>2047</v>
      </c>
      <c r="AD72" s="27">
        <v>0</v>
      </c>
      <c r="AE72" s="31">
        <f t="shared" si="20"/>
        <v>3953</v>
      </c>
      <c r="AF72" s="27">
        <v>0</v>
      </c>
      <c r="AG72" s="31">
        <f t="shared" si="21"/>
        <v>2047</v>
      </c>
      <c r="AH72" s="28">
        <v>14000</v>
      </c>
      <c r="AI72" s="28">
        <v>0</v>
      </c>
      <c r="AJ72" s="27">
        <v>0</v>
      </c>
      <c r="AK72" s="29">
        <f t="shared" si="22"/>
        <v>14000</v>
      </c>
      <c r="AL72" s="30">
        <v>0</v>
      </c>
      <c r="AM72" s="29">
        <f t="shared" si="23"/>
        <v>0</v>
      </c>
      <c r="AN72" s="29">
        <v>14000</v>
      </c>
      <c r="AO72" s="29">
        <v>0</v>
      </c>
      <c r="AP72" s="27">
        <v>0</v>
      </c>
      <c r="AQ72" s="29">
        <f t="shared" si="24"/>
        <v>14000</v>
      </c>
      <c r="AR72" s="29">
        <v>0</v>
      </c>
      <c r="AS72" s="29">
        <f t="shared" si="19"/>
        <v>0</v>
      </c>
      <c r="AT72" s="29">
        <v>20000</v>
      </c>
      <c r="AU72" s="28">
        <v>2141.1999999999998</v>
      </c>
      <c r="AV72" s="28">
        <v>0</v>
      </c>
      <c r="AW72" s="28">
        <f t="shared" si="11"/>
        <v>17858.8</v>
      </c>
      <c r="AX72" s="22">
        <v>1846.1729426572338</v>
      </c>
      <c r="AY72" s="56">
        <f t="shared" si="12"/>
        <v>295.02705734276606</v>
      </c>
      <c r="AZ72" s="28">
        <v>2000</v>
      </c>
      <c r="BA72" s="28">
        <v>392.20647884047986</v>
      </c>
      <c r="BB72" s="28">
        <v>0</v>
      </c>
      <c r="BC72" s="28">
        <f t="shared" si="13"/>
        <v>1607.7935211595202</v>
      </c>
      <c r="BD72" s="28">
        <v>0</v>
      </c>
      <c r="BE72" s="28">
        <f t="shared" si="14"/>
        <v>392.20647884047986</v>
      </c>
      <c r="BF72" s="28">
        <v>20000</v>
      </c>
      <c r="BG72" s="22">
        <v>8963</v>
      </c>
      <c r="BH72" s="28">
        <f t="shared" si="15"/>
        <v>4708</v>
      </c>
      <c r="BI72" s="28">
        <f t="shared" si="25"/>
        <v>6329</v>
      </c>
      <c r="BJ72" s="28">
        <v>11981.210038924963</v>
      </c>
      <c r="BK72" s="28">
        <f t="shared" si="17"/>
        <v>1689.7899610750374</v>
      </c>
    </row>
    <row r="73" spans="2:63" ht="15" customHeight="1" x14ac:dyDescent="0.35">
      <c r="B73" s="4"/>
      <c r="C73" s="13">
        <v>44984</v>
      </c>
      <c r="D73" s="22">
        <v>7000</v>
      </c>
      <c r="E73" s="22">
        <v>4462.6223207871953</v>
      </c>
      <c r="F73" s="26">
        <v>0</v>
      </c>
      <c r="G73" s="22">
        <f t="shared" si="0"/>
        <v>2537.3776792128047</v>
      </c>
      <c r="H73" s="22">
        <v>0</v>
      </c>
      <c r="I73" s="22">
        <f t="shared" si="18"/>
        <v>4462.6223207871953</v>
      </c>
      <c r="J73" s="29">
        <v>2600</v>
      </c>
      <c r="K73" s="29">
        <v>0</v>
      </c>
      <c r="L73" s="27">
        <v>300</v>
      </c>
      <c r="M73" s="27">
        <f t="shared" si="1"/>
        <v>2300</v>
      </c>
      <c r="N73" s="25">
        <v>423.68426313976136</v>
      </c>
      <c r="O73" s="31">
        <f t="shared" si="2"/>
        <v>0</v>
      </c>
      <c r="P73" s="31">
        <v>3000</v>
      </c>
      <c r="Q73" s="31">
        <v>675</v>
      </c>
      <c r="R73" s="27">
        <v>990</v>
      </c>
      <c r="S73" s="31">
        <f t="shared" si="3"/>
        <v>1335</v>
      </c>
      <c r="T73" s="31">
        <v>1106.8180603937685</v>
      </c>
      <c r="U73" s="31">
        <f t="shared" si="4"/>
        <v>0</v>
      </c>
      <c r="V73" s="31">
        <v>3000</v>
      </c>
      <c r="W73" s="31">
        <v>3000</v>
      </c>
      <c r="X73" s="27">
        <v>0</v>
      </c>
      <c r="Y73" s="27">
        <v>0</v>
      </c>
      <c r="Z73" s="27">
        <v>0</v>
      </c>
      <c r="AA73" s="31">
        <f t="shared" si="5"/>
        <v>3000</v>
      </c>
      <c r="AB73" s="31">
        <v>6000</v>
      </c>
      <c r="AC73" s="31">
        <v>2047</v>
      </c>
      <c r="AD73" s="27">
        <v>0</v>
      </c>
      <c r="AE73" s="31">
        <f t="shared" si="20"/>
        <v>3953</v>
      </c>
      <c r="AF73" s="27">
        <v>0</v>
      </c>
      <c r="AG73" s="31">
        <f t="shared" si="21"/>
        <v>2047</v>
      </c>
      <c r="AH73" s="28">
        <v>14000</v>
      </c>
      <c r="AI73" s="28">
        <v>0</v>
      </c>
      <c r="AJ73" s="27">
        <v>0</v>
      </c>
      <c r="AK73" s="29">
        <f t="shared" si="22"/>
        <v>14000</v>
      </c>
      <c r="AL73" s="30">
        <v>0</v>
      </c>
      <c r="AM73" s="29">
        <f t="shared" si="23"/>
        <v>0</v>
      </c>
      <c r="AN73" s="29">
        <v>14000</v>
      </c>
      <c r="AO73" s="29">
        <v>0</v>
      </c>
      <c r="AP73" s="27">
        <v>0</v>
      </c>
      <c r="AQ73" s="29">
        <f t="shared" si="24"/>
        <v>14000</v>
      </c>
      <c r="AR73" s="29">
        <v>0</v>
      </c>
      <c r="AS73" s="29">
        <f t="shared" si="19"/>
        <v>0</v>
      </c>
      <c r="AT73" s="29">
        <v>20000</v>
      </c>
      <c r="AU73" s="28">
        <v>2141.1999999999998</v>
      </c>
      <c r="AV73" s="28">
        <v>0</v>
      </c>
      <c r="AW73" s="28">
        <f t="shared" si="11"/>
        <v>17858.8</v>
      </c>
      <c r="AX73" s="22">
        <v>2134.1205558004108</v>
      </c>
      <c r="AY73" s="56">
        <f t="shared" si="12"/>
        <v>7.0794441995890338</v>
      </c>
      <c r="AZ73" s="28">
        <v>2000</v>
      </c>
      <c r="BA73" s="28">
        <v>392.20647884047986</v>
      </c>
      <c r="BB73" s="28">
        <v>0</v>
      </c>
      <c r="BC73" s="28">
        <f t="shared" si="13"/>
        <v>1607.7935211595202</v>
      </c>
      <c r="BD73" s="28">
        <v>0</v>
      </c>
      <c r="BE73" s="28">
        <f t="shared" si="14"/>
        <v>392.20647884047986</v>
      </c>
      <c r="BF73" s="28">
        <v>20000</v>
      </c>
      <c r="BG73" s="22">
        <v>8963</v>
      </c>
      <c r="BH73" s="28">
        <f t="shared" si="15"/>
        <v>4708</v>
      </c>
      <c r="BI73" s="28">
        <f t="shared" si="25"/>
        <v>6329</v>
      </c>
      <c r="BJ73" s="28">
        <v>10469.071482432088</v>
      </c>
      <c r="BK73" s="28">
        <f t="shared" si="17"/>
        <v>3201.9285175679124</v>
      </c>
    </row>
    <row r="74" spans="2:63" ht="15" customHeight="1" x14ac:dyDescent="0.35">
      <c r="B74" s="4"/>
      <c r="C74" s="13">
        <v>44985</v>
      </c>
      <c r="D74" s="22">
        <v>7000</v>
      </c>
      <c r="E74" s="22">
        <v>4462.6223207871953</v>
      </c>
      <c r="F74" s="26">
        <v>0</v>
      </c>
      <c r="G74" s="22">
        <f t="shared" si="0"/>
        <v>2537.3776792128047</v>
      </c>
      <c r="H74" s="22">
        <v>0</v>
      </c>
      <c r="I74" s="22">
        <f t="shared" si="18"/>
        <v>4462.6223207871953</v>
      </c>
      <c r="J74" s="29">
        <v>2600</v>
      </c>
      <c r="K74" s="29">
        <v>0</v>
      </c>
      <c r="L74" s="27">
        <v>300</v>
      </c>
      <c r="M74" s="27">
        <f t="shared" si="1"/>
        <v>2300</v>
      </c>
      <c r="N74" s="25">
        <v>425.65876847182767</v>
      </c>
      <c r="O74" s="31">
        <f t="shared" si="2"/>
        <v>0</v>
      </c>
      <c r="P74" s="31">
        <v>3000</v>
      </c>
      <c r="Q74" s="31">
        <v>675</v>
      </c>
      <c r="R74" s="27">
        <v>990</v>
      </c>
      <c r="S74" s="31">
        <f t="shared" si="3"/>
        <v>1335</v>
      </c>
      <c r="T74" s="31">
        <v>1146.273553763024</v>
      </c>
      <c r="U74" s="31">
        <f t="shared" si="4"/>
        <v>0</v>
      </c>
      <c r="V74" s="31">
        <v>3000</v>
      </c>
      <c r="W74" s="31">
        <v>3000</v>
      </c>
      <c r="X74" s="27">
        <v>0</v>
      </c>
      <c r="Y74" s="27">
        <v>0</v>
      </c>
      <c r="Z74" s="27">
        <v>0</v>
      </c>
      <c r="AA74" s="31">
        <f t="shared" si="5"/>
        <v>3000</v>
      </c>
      <c r="AB74" s="31">
        <v>6000</v>
      </c>
      <c r="AC74" s="31">
        <v>2047</v>
      </c>
      <c r="AD74" s="27">
        <v>0</v>
      </c>
      <c r="AE74" s="31">
        <f t="shared" si="20"/>
        <v>3953</v>
      </c>
      <c r="AF74" s="27">
        <v>0</v>
      </c>
      <c r="AG74" s="31">
        <f t="shared" si="21"/>
        <v>2047</v>
      </c>
      <c r="AH74" s="28">
        <v>14000</v>
      </c>
      <c r="AI74" s="28">
        <v>0</v>
      </c>
      <c r="AJ74" s="27">
        <v>0</v>
      </c>
      <c r="AK74" s="29">
        <f t="shared" si="22"/>
        <v>14000</v>
      </c>
      <c r="AL74" s="30">
        <v>0</v>
      </c>
      <c r="AM74" s="29">
        <f t="shared" si="23"/>
        <v>0</v>
      </c>
      <c r="AN74" s="29">
        <v>14000</v>
      </c>
      <c r="AO74" s="29">
        <v>0</v>
      </c>
      <c r="AP74" s="27">
        <v>0</v>
      </c>
      <c r="AQ74" s="29">
        <f t="shared" si="24"/>
        <v>14000</v>
      </c>
      <c r="AR74" s="29">
        <v>0</v>
      </c>
      <c r="AS74" s="29">
        <f t="shared" si="19"/>
        <v>0</v>
      </c>
      <c r="AT74" s="29">
        <v>20000</v>
      </c>
      <c r="AU74" s="28">
        <v>2141.1999999999998</v>
      </c>
      <c r="AV74" s="28">
        <v>0</v>
      </c>
      <c r="AW74" s="28">
        <f t="shared" si="11"/>
        <v>17858.8</v>
      </c>
      <c r="AX74" s="22">
        <v>2003.3271164805521</v>
      </c>
      <c r="AY74" s="56">
        <f t="shared" si="12"/>
        <v>137.87288351944767</v>
      </c>
      <c r="AZ74" s="28">
        <v>2000</v>
      </c>
      <c r="BA74" s="28">
        <v>392.20647884047986</v>
      </c>
      <c r="BB74" s="28">
        <v>0</v>
      </c>
      <c r="BC74" s="28">
        <f t="shared" si="13"/>
        <v>1607.7935211595202</v>
      </c>
      <c r="BD74" s="28">
        <v>0</v>
      </c>
      <c r="BE74" s="28">
        <f t="shared" si="14"/>
        <v>392.20647884047986</v>
      </c>
      <c r="BF74" s="28">
        <v>20000</v>
      </c>
      <c r="BG74" s="22">
        <v>8963</v>
      </c>
      <c r="BH74" s="28">
        <f t="shared" si="15"/>
        <v>4708</v>
      </c>
      <c r="BI74" s="28">
        <f t="shared" si="25"/>
        <v>6329</v>
      </c>
      <c r="BJ74" s="28">
        <v>11785.412044736762</v>
      </c>
      <c r="BK74" s="28">
        <f t="shared" si="17"/>
        <v>1885.5879552632377</v>
      </c>
    </row>
    <row r="75" spans="2:63" ht="15" customHeight="1" x14ac:dyDescent="0.35">
      <c r="B75" s="4"/>
      <c r="C75" s="13">
        <v>44986</v>
      </c>
      <c r="D75" s="22">
        <v>7000</v>
      </c>
      <c r="E75" s="22">
        <v>4462.6223207871953</v>
      </c>
      <c r="F75" s="26">
        <v>0</v>
      </c>
      <c r="G75" s="22">
        <f t="shared" si="0"/>
        <v>2537.3776792128047</v>
      </c>
      <c r="H75" s="22">
        <v>0</v>
      </c>
      <c r="I75" s="22">
        <f t="shared" si="18"/>
        <v>4462.6223207871953</v>
      </c>
      <c r="J75" s="29">
        <v>2600</v>
      </c>
      <c r="K75" s="29">
        <v>0</v>
      </c>
      <c r="L75" s="27">
        <v>300</v>
      </c>
      <c r="M75" s="27">
        <f t="shared" si="1"/>
        <v>2300</v>
      </c>
      <c r="N75" s="25">
        <v>442.92907396252423</v>
      </c>
      <c r="O75" s="31">
        <f t="shared" si="2"/>
        <v>0</v>
      </c>
      <c r="P75" s="31">
        <v>3000</v>
      </c>
      <c r="Q75" s="31">
        <v>675</v>
      </c>
      <c r="R75" s="27">
        <v>990</v>
      </c>
      <c r="S75" s="31">
        <f t="shared" si="3"/>
        <v>1335</v>
      </c>
      <c r="T75" s="31">
        <v>1127.3809003111433</v>
      </c>
      <c r="U75" s="31">
        <f t="shared" si="4"/>
        <v>0</v>
      </c>
      <c r="V75" s="31">
        <v>3000</v>
      </c>
      <c r="W75" s="31">
        <v>3000</v>
      </c>
      <c r="X75" s="27">
        <v>0</v>
      </c>
      <c r="Y75" s="27">
        <v>0</v>
      </c>
      <c r="Z75" s="27">
        <v>0</v>
      </c>
      <c r="AA75" s="31">
        <f t="shared" si="5"/>
        <v>3000</v>
      </c>
      <c r="AB75" s="31">
        <v>6000</v>
      </c>
      <c r="AC75" s="31">
        <v>2047</v>
      </c>
      <c r="AD75" s="27">
        <v>0</v>
      </c>
      <c r="AE75" s="31">
        <f t="shared" si="20"/>
        <v>3953</v>
      </c>
      <c r="AF75" s="27">
        <v>0</v>
      </c>
      <c r="AG75" s="31">
        <f t="shared" si="21"/>
        <v>2047</v>
      </c>
      <c r="AH75" s="28">
        <v>14000</v>
      </c>
      <c r="AI75" s="28">
        <v>0</v>
      </c>
      <c r="AJ75" s="27">
        <v>0</v>
      </c>
      <c r="AK75" s="29">
        <f t="shared" si="22"/>
        <v>14000</v>
      </c>
      <c r="AL75" s="30">
        <v>0</v>
      </c>
      <c r="AM75" s="29">
        <f t="shared" si="23"/>
        <v>0</v>
      </c>
      <c r="AN75" s="29">
        <v>14000</v>
      </c>
      <c r="AO75" s="29">
        <v>0</v>
      </c>
      <c r="AP75" s="27">
        <v>0</v>
      </c>
      <c r="AQ75" s="29">
        <f t="shared" si="24"/>
        <v>14000</v>
      </c>
      <c r="AR75" s="29">
        <v>0</v>
      </c>
      <c r="AS75" s="29">
        <f t="shared" si="19"/>
        <v>0</v>
      </c>
      <c r="AT75" s="29">
        <v>20000</v>
      </c>
      <c r="AU75" s="28">
        <v>2141.1999999999998</v>
      </c>
      <c r="AV75" s="28">
        <v>0</v>
      </c>
      <c r="AW75" s="28">
        <f t="shared" si="11"/>
        <v>17858.8</v>
      </c>
      <c r="AX75" s="22">
        <v>2021.3148795985944</v>
      </c>
      <c r="AY75" s="56">
        <f t="shared" si="12"/>
        <v>119.8851204014054</v>
      </c>
      <c r="AZ75" s="28">
        <v>2000</v>
      </c>
      <c r="BA75" s="28">
        <v>392.20647884047986</v>
      </c>
      <c r="BB75" s="28">
        <v>0</v>
      </c>
      <c r="BC75" s="28">
        <f t="shared" si="13"/>
        <v>1607.7935211595202</v>
      </c>
      <c r="BD75" s="28">
        <v>0</v>
      </c>
      <c r="BE75" s="28">
        <f t="shared" si="14"/>
        <v>392.20647884047986</v>
      </c>
      <c r="BF75" s="28">
        <v>20000</v>
      </c>
      <c r="BG75" s="22">
        <v>8963</v>
      </c>
      <c r="BH75" s="28">
        <f t="shared" si="15"/>
        <v>4708</v>
      </c>
      <c r="BI75" s="28">
        <f t="shared" si="25"/>
        <v>6329</v>
      </c>
      <c r="BJ75" s="28">
        <v>9985.4377526332446</v>
      </c>
      <c r="BK75" s="28">
        <f t="shared" si="17"/>
        <v>3685.5622473667554</v>
      </c>
    </row>
    <row r="76" spans="2:63" ht="15" customHeight="1" x14ac:dyDescent="0.35">
      <c r="B76" s="4"/>
      <c r="C76" s="13">
        <v>44987</v>
      </c>
      <c r="D76" s="22">
        <v>7000</v>
      </c>
      <c r="E76" s="22">
        <v>4462.6223207871953</v>
      </c>
      <c r="F76" s="26">
        <v>0</v>
      </c>
      <c r="G76" s="22">
        <f t="shared" si="0"/>
        <v>2537.3776792128047</v>
      </c>
      <c r="H76" s="22">
        <v>0</v>
      </c>
      <c r="I76" s="22">
        <f t="shared" si="18"/>
        <v>4462.6223207871953</v>
      </c>
      <c r="J76" s="29">
        <v>2600</v>
      </c>
      <c r="K76" s="29">
        <v>0</v>
      </c>
      <c r="L76" s="27">
        <v>300</v>
      </c>
      <c r="M76" s="27">
        <f t="shared" si="1"/>
        <v>2300</v>
      </c>
      <c r="N76" s="25">
        <v>419.86234884103732</v>
      </c>
      <c r="O76" s="31">
        <f t="shared" si="2"/>
        <v>0</v>
      </c>
      <c r="P76" s="31">
        <v>3000</v>
      </c>
      <c r="Q76" s="31">
        <v>675</v>
      </c>
      <c r="R76" s="27">
        <v>990</v>
      </c>
      <c r="S76" s="31">
        <f t="shared" si="3"/>
        <v>1335</v>
      </c>
      <c r="T76" s="31">
        <v>1125.848920948953</v>
      </c>
      <c r="U76" s="31">
        <f t="shared" si="4"/>
        <v>0</v>
      </c>
      <c r="V76" s="31">
        <v>3000</v>
      </c>
      <c r="W76" s="31">
        <v>3000</v>
      </c>
      <c r="X76" s="27">
        <v>0</v>
      </c>
      <c r="Y76" s="27">
        <v>0</v>
      </c>
      <c r="Z76" s="27">
        <v>0</v>
      </c>
      <c r="AA76" s="31">
        <f t="shared" si="5"/>
        <v>3000</v>
      </c>
      <c r="AB76" s="31">
        <v>6000</v>
      </c>
      <c r="AC76" s="31">
        <v>2047</v>
      </c>
      <c r="AD76" s="27">
        <v>0</v>
      </c>
      <c r="AE76" s="31">
        <f t="shared" si="20"/>
        <v>3953</v>
      </c>
      <c r="AF76" s="27">
        <v>0</v>
      </c>
      <c r="AG76" s="31">
        <f t="shared" si="21"/>
        <v>2047</v>
      </c>
      <c r="AH76" s="28">
        <v>14000</v>
      </c>
      <c r="AI76" s="28">
        <v>0</v>
      </c>
      <c r="AJ76" s="27">
        <v>0</v>
      </c>
      <c r="AK76" s="29">
        <f t="shared" si="22"/>
        <v>14000</v>
      </c>
      <c r="AL76" s="30">
        <v>0</v>
      </c>
      <c r="AM76" s="29">
        <f t="shared" si="23"/>
        <v>0</v>
      </c>
      <c r="AN76" s="29">
        <v>14000</v>
      </c>
      <c r="AO76" s="29">
        <v>0</v>
      </c>
      <c r="AP76" s="27">
        <v>0</v>
      </c>
      <c r="AQ76" s="29">
        <f t="shared" si="24"/>
        <v>14000</v>
      </c>
      <c r="AR76" s="29">
        <v>0</v>
      </c>
      <c r="AS76" s="29">
        <f t="shared" si="19"/>
        <v>0</v>
      </c>
      <c r="AT76" s="29">
        <v>20000</v>
      </c>
      <c r="AU76" s="28">
        <v>2141.1999999999998</v>
      </c>
      <c r="AV76" s="28">
        <v>0</v>
      </c>
      <c r="AW76" s="28">
        <f t="shared" si="11"/>
        <v>17858.8</v>
      </c>
      <c r="AX76" s="22">
        <v>2030.3719447754288</v>
      </c>
      <c r="AY76" s="56">
        <f t="shared" si="12"/>
        <v>110.82805522457102</v>
      </c>
      <c r="AZ76" s="28">
        <v>2000</v>
      </c>
      <c r="BA76" s="28">
        <v>392.20647884047986</v>
      </c>
      <c r="BB76" s="28">
        <v>0</v>
      </c>
      <c r="BC76" s="28">
        <f t="shared" si="13"/>
        <v>1607.7935211595202</v>
      </c>
      <c r="BD76" s="28">
        <v>0</v>
      </c>
      <c r="BE76" s="28">
        <f t="shared" si="14"/>
        <v>392.20647884047986</v>
      </c>
      <c r="BF76" s="28">
        <v>20000</v>
      </c>
      <c r="BG76" s="22">
        <v>8963</v>
      </c>
      <c r="BH76" s="28">
        <f t="shared" si="15"/>
        <v>4708</v>
      </c>
      <c r="BI76" s="28">
        <f t="shared" si="25"/>
        <v>6329</v>
      </c>
      <c r="BJ76" s="28">
        <v>7851.6774112567809</v>
      </c>
      <c r="BK76" s="28">
        <f t="shared" si="17"/>
        <v>5819.3225887432191</v>
      </c>
    </row>
    <row r="77" spans="2:63" ht="15" customHeight="1" x14ac:dyDescent="0.35">
      <c r="B77" s="4"/>
      <c r="C77" s="13">
        <v>44988</v>
      </c>
      <c r="D77" s="22">
        <v>7000</v>
      </c>
      <c r="E77" s="22">
        <v>4462.6223207871953</v>
      </c>
      <c r="F77" s="26">
        <v>0</v>
      </c>
      <c r="G77" s="22">
        <f t="shared" si="0"/>
        <v>2537.3776792128047</v>
      </c>
      <c r="H77" s="22">
        <v>0</v>
      </c>
      <c r="I77" s="22">
        <f t="shared" si="18"/>
        <v>4462.6223207871953</v>
      </c>
      <c r="J77" s="29">
        <v>2600</v>
      </c>
      <c r="K77" s="29">
        <v>0</v>
      </c>
      <c r="L77" s="27">
        <v>300</v>
      </c>
      <c r="M77" s="27">
        <f t="shared" si="1"/>
        <v>2300</v>
      </c>
      <c r="N77" s="25">
        <v>425.62257394428985</v>
      </c>
      <c r="O77" s="31">
        <f t="shared" si="2"/>
        <v>0</v>
      </c>
      <c r="P77" s="31">
        <v>3000</v>
      </c>
      <c r="Q77" s="31">
        <v>675</v>
      </c>
      <c r="R77" s="27">
        <v>990</v>
      </c>
      <c r="S77" s="31">
        <f t="shared" si="3"/>
        <v>1335</v>
      </c>
      <c r="T77" s="31">
        <v>1157.39178664108</v>
      </c>
      <c r="U77" s="31">
        <f t="shared" si="4"/>
        <v>0</v>
      </c>
      <c r="V77" s="31">
        <v>3000</v>
      </c>
      <c r="W77" s="31">
        <v>3000</v>
      </c>
      <c r="X77" s="27">
        <v>0</v>
      </c>
      <c r="Y77" s="27">
        <v>0</v>
      </c>
      <c r="Z77" s="27">
        <v>0</v>
      </c>
      <c r="AA77" s="31">
        <f t="shared" si="5"/>
        <v>3000</v>
      </c>
      <c r="AB77" s="31">
        <v>6000</v>
      </c>
      <c r="AC77" s="31">
        <v>2047</v>
      </c>
      <c r="AD77" s="27">
        <v>0</v>
      </c>
      <c r="AE77" s="31">
        <f t="shared" si="20"/>
        <v>3953</v>
      </c>
      <c r="AF77" s="27">
        <v>0</v>
      </c>
      <c r="AG77" s="31">
        <f t="shared" si="21"/>
        <v>2047</v>
      </c>
      <c r="AH77" s="28">
        <v>14000</v>
      </c>
      <c r="AI77" s="28">
        <v>0</v>
      </c>
      <c r="AJ77" s="27">
        <v>0</v>
      </c>
      <c r="AK77" s="29">
        <f t="shared" si="22"/>
        <v>14000</v>
      </c>
      <c r="AL77" s="30">
        <v>0</v>
      </c>
      <c r="AM77" s="29">
        <f t="shared" si="23"/>
        <v>0</v>
      </c>
      <c r="AN77" s="29">
        <v>14000</v>
      </c>
      <c r="AO77" s="29">
        <v>0</v>
      </c>
      <c r="AP77" s="27">
        <v>0</v>
      </c>
      <c r="AQ77" s="29">
        <f t="shared" si="24"/>
        <v>14000</v>
      </c>
      <c r="AR77" s="29">
        <v>0</v>
      </c>
      <c r="AS77" s="29">
        <f t="shared" si="19"/>
        <v>0</v>
      </c>
      <c r="AT77" s="29">
        <v>20000</v>
      </c>
      <c r="AU77" s="28">
        <v>2141.1999999999998</v>
      </c>
      <c r="AV77" s="28">
        <v>0</v>
      </c>
      <c r="AW77" s="28">
        <f t="shared" si="11"/>
        <v>17858.8</v>
      </c>
      <c r="AX77" s="22">
        <v>2106.1975830834467</v>
      </c>
      <c r="AY77" s="56">
        <f t="shared" si="12"/>
        <v>35.002416916553102</v>
      </c>
      <c r="AZ77" s="28">
        <v>2000</v>
      </c>
      <c r="BA77" s="28">
        <v>392.20647884047986</v>
      </c>
      <c r="BB77" s="28">
        <v>0</v>
      </c>
      <c r="BC77" s="28">
        <f t="shared" si="13"/>
        <v>1607.7935211595202</v>
      </c>
      <c r="BD77" s="28">
        <v>0</v>
      </c>
      <c r="BE77" s="28">
        <f t="shared" si="14"/>
        <v>392.20647884047986</v>
      </c>
      <c r="BF77" s="28">
        <v>20000</v>
      </c>
      <c r="BG77" s="22">
        <v>8963</v>
      </c>
      <c r="BH77" s="28">
        <f t="shared" si="15"/>
        <v>4708</v>
      </c>
      <c r="BI77" s="28">
        <f t="shared" si="25"/>
        <v>6329</v>
      </c>
      <c r="BJ77" s="28">
        <v>7658.4064497215104</v>
      </c>
      <c r="BK77" s="28">
        <f t="shared" si="17"/>
        <v>6012.5935502784896</v>
      </c>
    </row>
    <row r="78" spans="2:63" ht="15" customHeight="1" x14ac:dyDescent="0.35">
      <c r="B78" s="4"/>
      <c r="C78" s="13">
        <v>44989</v>
      </c>
      <c r="D78" s="22">
        <v>7000</v>
      </c>
      <c r="E78" s="22">
        <v>4462.6223207871953</v>
      </c>
      <c r="F78" s="26">
        <v>0</v>
      </c>
      <c r="G78" s="22">
        <f t="shared" si="0"/>
        <v>2537.3776792128047</v>
      </c>
      <c r="H78" s="22">
        <v>0</v>
      </c>
      <c r="I78" s="22">
        <f t="shared" si="18"/>
        <v>4462.6223207871953</v>
      </c>
      <c r="J78" s="29">
        <v>2600</v>
      </c>
      <c r="K78" s="29">
        <v>0</v>
      </c>
      <c r="L78" s="27">
        <v>300</v>
      </c>
      <c r="M78" s="27">
        <f t="shared" si="1"/>
        <v>2300</v>
      </c>
      <c r="N78" s="25">
        <v>422.77221796745562</v>
      </c>
      <c r="O78" s="31">
        <f t="shared" si="2"/>
        <v>0</v>
      </c>
      <c r="P78" s="31">
        <v>3000</v>
      </c>
      <c r="Q78" s="31">
        <v>675</v>
      </c>
      <c r="R78" s="27">
        <v>990</v>
      </c>
      <c r="S78" s="31">
        <f t="shared" si="3"/>
        <v>1335</v>
      </c>
      <c r="T78" s="31">
        <v>1044.2918905089193</v>
      </c>
      <c r="U78" s="31">
        <f t="shared" si="4"/>
        <v>0</v>
      </c>
      <c r="V78" s="31">
        <v>3000</v>
      </c>
      <c r="W78" s="31">
        <v>3000</v>
      </c>
      <c r="X78" s="27">
        <v>0</v>
      </c>
      <c r="Y78" s="27">
        <v>0</v>
      </c>
      <c r="Z78" s="27">
        <v>0</v>
      </c>
      <c r="AA78" s="31">
        <f t="shared" si="5"/>
        <v>3000</v>
      </c>
      <c r="AB78" s="31">
        <v>6000</v>
      </c>
      <c r="AC78" s="31">
        <v>2047</v>
      </c>
      <c r="AD78" s="27">
        <v>0</v>
      </c>
      <c r="AE78" s="31">
        <f t="shared" si="20"/>
        <v>3953</v>
      </c>
      <c r="AF78" s="27">
        <v>0</v>
      </c>
      <c r="AG78" s="31">
        <f t="shared" si="21"/>
        <v>2047</v>
      </c>
      <c r="AH78" s="28">
        <v>14000</v>
      </c>
      <c r="AI78" s="28">
        <v>0</v>
      </c>
      <c r="AJ78" s="27">
        <v>0</v>
      </c>
      <c r="AK78" s="29">
        <f t="shared" si="22"/>
        <v>14000</v>
      </c>
      <c r="AL78" s="30">
        <v>0</v>
      </c>
      <c r="AM78" s="29">
        <f t="shared" si="23"/>
        <v>0</v>
      </c>
      <c r="AN78" s="29">
        <v>14000</v>
      </c>
      <c r="AO78" s="29">
        <v>0</v>
      </c>
      <c r="AP78" s="27">
        <v>0</v>
      </c>
      <c r="AQ78" s="29">
        <f t="shared" si="24"/>
        <v>14000</v>
      </c>
      <c r="AR78" s="29">
        <v>0</v>
      </c>
      <c r="AS78" s="29">
        <f t="shared" si="19"/>
        <v>0</v>
      </c>
      <c r="AT78" s="29">
        <v>20000</v>
      </c>
      <c r="AU78" s="28">
        <v>2141.1999999999998</v>
      </c>
      <c r="AV78" s="28">
        <v>0</v>
      </c>
      <c r="AW78" s="28">
        <f t="shared" si="11"/>
        <v>17858.8</v>
      </c>
      <c r="AX78" s="22">
        <v>1968.1115394637441</v>
      </c>
      <c r="AY78" s="56">
        <f t="shared" si="12"/>
        <v>173.08846053625575</v>
      </c>
      <c r="AZ78" s="28">
        <v>2000</v>
      </c>
      <c r="BA78" s="28">
        <v>392.20647884047986</v>
      </c>
      <c r="BB78" s="28">
        <v>0</v>
      </c>
      <c r="BC78" s="28">
        <f t="shared" si="13"/>
        <v>1607.7935211595202</v>
      </c>
      <c r="BD78" s="28">
        <v>0</v>
      </c>
      <c r="BE78" s="28">
        <f t="shared" si="14"/>
        <v>392.20647884047986</v>
      </c>
      <c r="BF78" s="28">
        <v>20000</v>
      </c>
      <c r="BG78" s="22">
        <v>8963</v>
      </c>
      <c r="BH78" s="28">
        <f t="shared" si="15"/>
        <v>4708</v>
      </c>
      <c r="BI78" s="28">
        <f t="shared" si="25"/>
        <v>6329</v>
      </c>
      <c r="BJ78" s="28">
        <v>7222.3153477411242</v>
      </c>
      <c r="BK78" s="28">
        <f t="shared" si="17"/>
        <v>6448.6846522588758</v>
      </c>
    </row>
    <row r="79" spans="2:63" ht="15" customHeight="1" x14ac:dyDescent="0.35">
      <c r="B79" s="4"/>
      <c r="C79" s="13">
        <v>44990</v>
      </c>
      <c r="D79" s="22">
        <v>7000</v>
      </c>
      <c r="E79" s="22">
        <v>4462.6223207871953</v>
      </c>
      <c r="F79" s="26">
        <v>0</v>
      </c>
      <c r="G79" s="22">
        <f t="shared" si="0"/>
        <v>2537.3776792128047</v>
      </c>
      <c r="H79" s="22">
        <v>0</v>
      </c>
      <c r="I79" s="22">
        <f t="shared" si="18"/>
        <v>4462.6223207871953</v>
      </c>
      <c r="J79" s="29">
        <v>2600</v>
      </c>
      <c r="K79" s="29">
        <v>0</v>
      </c>
      <c r="L79" s="27">
        <v>300</v>
      </c>
      <c r="M79" s="27">
        <f t="shared" si="1"/>
        <v>2300</v>
      </c>
      <c r="N79" s="25">
        <v>489.54679239578275</v>
      </c>
      <c r="O79" s="31">
        <f t="shared" si="2"/>
        <v>0</v>
      </c>
      <c r="P79" s="31">
        <v>3000</v>
      </c>
      <c r="Q79" s="31">
        <v>675</v>
      </c>
      <c r="R79" s="27">
        <v>990</v>
      </c>
      <c r="S79" s="31">
        <f t="shared" si="3"/>
        <v>1335</v>
      </c>
      <c r="T79" s="31">
        <v>1182.7032477592945</v>
      </c>
      <c r="U79" s="31">
        <f t="shared" si="4"/>
        <v>0</v>
      </c>
      <c r="V79" s="31">
        <v>3000</v>
      </c>
      <c r="W79" s="31">
        <v>3000</v>
      </c>
      <c r="X79" s="27">
        <v>0</v>
      </c>
      <c r="Y79" s="27">
        <v>0</v>
      </c>
      <c r="Z79" s="27">
        <v>0</v>
      </c>
      <c r="AA79" s="31">
        <f t="shared" si="5"/>
        <v>3000</v>
      </c>
      <c r="AB79" s="31">
        <v>6000</v>
      </c>
      <c r="AC79" s="31">
        <v>2047</v>
      </c>
      <c r="AD79" s="27">
        <v>0</v>
      </c>
      <c r="AE79" s="31">
        <f t="shared" si="20"/>
        <v>3953</v>
      </c>
      <c r="AF79" s="27">
        <v>0</v>
      </c>
      <c r="AG79" s="31">
        <f t="shared" si="21"/>
        <v>2047</v>
      </c>
      <c r="AH79" s="28">
        <v>14000</v>
      </c>
      <c r="AI79" s="28">
        <v>0</v>
      </c>
      <c r="AJ79" s="27">
        <v>0</v>
      </c>
      <c r="AK79" s="29">
        <f t="shared" si="22"/>
        <v>14000</v>
      </c>
      <c r="AL79" s="30">
        <v>0</v>
      </c>
      <c r="AM79" s="29">
        <f t="shared" si="23"/>
        <v>0</v>
      </c>
      <c r="AN79" s="29">
        <v>14000</v>
      </c>
      <c r="AO79" s="29">
        <v>0</v>
      </c>
      <c r="AP79" s="27">
        <v>0</v>
      </c>
      <c r="AQ79" s="29">
        <f t="shared" si="24"/>
        <v>14000</v>
      </c>
      <c r="AR79" s="29">
        <v>0</v>
      </c>
      <c r="AS79" s="29">
        <f t="shared" si="19"/>
        <v>0</v>
      </c>
      <c r="AT79" s="29">
        <v>20000</v>
      </c>
      <c r="AU79" s="28">
        <v>2141.1999999999998</v>
      </c>
      <c r="AV79" s="28">
        <v>0</v>
      </c>
      <c r="AW79" s="28">
        <f t="shared" si="11"/>
        <v>17858.8</v>
      </c>
      <c r="AX79" s="22">
        <v>1832.1049653659195</v>
      </c>
      <c r="AY79" s="56">
        <f t="shared" si="12"/>
        <v>309.09503463408032</v>
      </c>
      <c r="AZ79" s="28">
        <v>2000</v>
      </c>
      <c r="BA79" s="28">
        <v>392.20647884047986</v>
      </c>
      <c r="BB79" s="28">
        <v>0</v>
      </c>
      <c r="BC79" s="28">
        <f t="shared" si="13"/>
        <v>1607.7935211595202</v>
      </c>
      <c r="BD79" s="28">
        <v>0</v>
      </c>
      <c r="BE79" s="28">
        <f t="shared" si="14"/>
        <v>392.20647884047986</v>
      </c>
      <c r="BF79" s="28">
        <v>20000</v>
      </c>
      <c r="BG79" s="22">
        <v>8963</v>
      </c>
      <c r="BH79" s="28">
        <f t="shared" si="15"/>
        <v>4708</v>
      </c>
      <c r="BI79" s="28">
        <f t="shared" si="25"/>
        <v>6329</v>
      </c>
      <c r="BJ79" s="28">
        <v>8715.8314324308049</v>
      </c>
      <c r="BK79" s="28">
        <f t="shared" si="17"/>
        <v>4955.1685675691951</v>
      </c>
    </row>
    <row r="80" spans="2:63" ht="15" customHeight="1" x14ac:dyDescent="0.35">
      <c r="B80" s="4"/>
      <c r="C80" s="13">
        <v>44991</v>
      </c>
      <c r="D80" s="22">
        <v>7000</v>
      </c>
      <c r="E80" s="22">
        <v>4462.6223207871953</v>
      </c>
      <c r="F80" s="26">
        <v>0</v>
      </c>
      <c r="G80" s="22">
        <f t="shared" si="0"/>
        <v>2537.3776792128047</v>
      </c>
      <c r="H80" s="22">
        <v>0</v>
      </c>
      <c r="I80" s="22">
        <f t="shared" si="18"/>
        <v>4462.6223207871953</v>
      </c>
      <c r="J80" s="29">
        <v>2600</v>
      </c>
      <c r="K80" s="29">
        <v>0</v>
      </c>
      <c r="L80" s="27">
        <v>300</v>
      </c>
      <c r="M80" s="27">
        <f t="shared" si="1"/>
        <v>2300</v>
      </c>
      <c r="N80" s="25">
        <v>445.97971042486631</v>
      </c>
      <c r="O80" s="31">
        <f t="shared" si="2"/>
        <v>0</v>
      </c>
      <c r="P80" s="31">
        <v>3000</v>
      </c>
      <c r="Q80" s="31">
        <v>675</v>
      </c>
      <c r="R80" s="27">
        <v>990</v>
      </c>
      <c r="S80" s="31">
        <f t="shared" si="3"/>
        <v>1335</v>
      </c>
      <c r="T80" s="31">
        <v>1105.7047757814712</v>
      </c>
      <c r="U80" s="31">
        <f t="shared" si="4"/>
        <v>0</v>
      </c>
      <c r="V80" s="31">
        <v>3000</v>
      </c>
      <c r="W80" s="31">
        <v>3000</v>
      </c>
      <c r="X80" s="27">
        <v>0</v>
      </c>
      <c r="Y80" s="27">
        <v>0</v>
      </c>
      <c r="Z80" s="27">
        <v>0</v>
      </c>
      <c r="AA80" s="31">
        <f t="shared" si="5"/>
        <v>3000</v>
      </c>
      <c r="AB80" s="31">
        <v>6000</v>
      </c>
      <c r="AC80" s="31">
        <v>2047</v>
      </c>
      <c r="AD80" s="27">
        <v>0</v>
      </c>
      <c r="AE80" s="31">
        <f t="shared" si="20"/>
        <v>3953</v>
      </c>
      <c r="AF80" s="27">
        <v>0</v>
      </c>
      <c r="AG80" s="31">
        <f t="shared" si="21"/>
        <v>2047</v>
      </c>
      <c r="AH80" s="28">
        <v>14000</v>
      </c>
      <c r="AI80" s="28">
        <v>0</v>
      </c>
      <c r="AJ80" s="27">
        <v>0</v>
      </c>
      <c r="AK80" s="29">
        <f t="shared" si="22"/>
        <v>14000</v>
      </c>
      <c r="AL80" s="30">
        <v>0</v>
      </c>
      <c r="AM80" s="29">
        <f t="shared" si="23"/>
        <v>0</v>
      </c>
      <c r="AN80" s="29">
        <v>14000</v>
      </c>
      <c r="AO80" s="29">
        <v>0</v>
      </c>
      <c r="AP80" s="27">
        <v>0</v>
      </c>
      <c r="AQ80" s="29">
        <f t="shared" si="24"/>
        <v>14000</v>
      </c>
      <c r="AR80" s="29">
        <v>0</v>
      </c>
      <c r="AS80" s="29">
        <f t="shared" si="19"/>
        <v>0</v>
      </c>
      <c r="AT80" s="29">
        <v>20000</v>
      </c>
      <c r="AU80" s="28">
        <v>2141.1999999999998</v>
      </c>
      <c r="AV80" s="28">
        <v>0</v>
      </c>
      <c r="AW80" s="28">
        <f t="shared" si="11"/>
        <v>17858.8</v>
      </c>
      <c r="AX80" s="22">
        <v>1984.8684972776978</v>
      </c>
      <c r="AY80" s="56">
        <f t="shared" si="12"/>
        <v>156.33150272230205</v>
      </c>
      <c r="AZ80" s="28">
        <v>2000</v>
      </c>
      <c r="BA80" s="28">
        <v>392.20647884047986</v>
      </c>
      <c r="BB80" s="28">
        <v>0</v>
      </c>
      <c r="BC80" s="28">
        <f t="shared" si="13"/>
        <v>1607.7935211595202</v>
      </c>
      <c r="BD80" s="28">
        <v>0</v>
      </c>
      <c r="BE80" s="28">
        <f t="shared" si="14"/>
        <v>392.20647884047986</v>
      </c>
      <c r="BF80" s="28">
        <v>20000</v>
      </c>
      <c r="BG80" s="22">
        <v>8963</v>
      </c>
      <c r="BH80" s="28">
        <f t="shared" si="15"/>
        <v>4708</v>
      </c>
      <c r="BI80" s="28">
        <f t="shared" si="25"/>
        <v>6329</v>
      </c>
      <c r="BJ80" s="28">
        <v>8495.0076235466422</v>
      </c>
      <c r="BK80" s="28">
        <f t="shared" si="17"/>
        <v>5175.9923764533578</v>
      </c>
    </row>
    <row r="81" spans="2:63" ht="15" customHeight="1" x14ac:dyDescent="0.35">
      <c r="B81" s="4"/>
      <c r="C81" s="13">
        <v>44992</v>
      </c>
      <c r="D81" s="22">
        <v>7000</v>
      </c>
      <c r="E81" s="22">
        <v>4462.6223207871953</v>
      </c>
      <c r="F81" s="26">
        <v>0</v>
      </c>
      <c r="G81" s="22">
        <f t="shared" ref="G81:G144" si="26">D81-E81-F81</f>
        <v>2537.3776792128047</v>
      </c>
      <c r="H81" s="22">
        <v>0</v>
      </c>
      <c r="I81" s="22">
        <f t="shared" si="18"/>
        <v>4462.6223207871953</v>
      </c>
      <c r="J81" s="29">
        <v>2600</v>
      </c>
      <c r="K81" s="29">
        <v>0</v>
      </c>
      <c r="L81" s="27">
        <v>300</v>
      </c>
      <c r="M81" s="27">
        <f t="shared" ref="M81:M144" si="27">J81-K81-L81</f>
        <v>2300</v>
      </c>
      <c r="N81" s="25">
        <v>455.29386738956993</v>
      </c>
      <c r="O81" s="31">
        <f t="shared" ref="O81:O144" si="28">IF(K81+L81-N81&lt;0,0,K81+L81-N81)</f>
        <v>0</v>
      </c>
      <c r="P81" s="31">
        <v>3000</v>
      </c>
      <c r="Q81" s="31">
        <v>675</v>
      </c>
      <c r="R81" s="27">
        <v>990</v>
      </c>
      <c r="S81" s="31">
        <f t="shared" ref="S81:S144" si="29">P81-Q81-R81</f>
        <v>1335</v>
      </c>
      <c r="T81" s="31">
        <v>1219.7810869700097</v>
      </c>
      <c r="U81" s="31">
        <f t="shared" ref="U81:U144" si="30">IF(Q81+R81-S81-T81&lt;0,0,Q81+R81+S81-T81)</f>
        <v>0</v>
      </c>
      <c r="V81" s="31">
        <v>3000</v>
      </c>
      <c r="W81" s="31">
        <v>3000</v>
      </c>
      <c r="X81" s="27">
        <v>0</v>
      </c>
      <c r="Y81" s="27">
        <v>0</v>
      </c>
      <c r="Z81" s="27">
        <v>0</v>
      </c>
      <c r="AA81" s="31">
        <f t="shared" ref="AA81:AA144" si="31">IF(W81+X81-Z81&lt;0,0,W81+X81-Z81)</f>
        <v>3000</v>
      </c>
      <c r="AB81" s="31">
        <v>6000</v>
      </c>
      <c r="AC81" s="31">
        <v>2047</v>
      </c>
      <c r="AD81" s="27">
        <v>0</v>
      </c>
      <c r="AE81" s="31">
        <f t="shared" si="20"/>
        <v>3953</v>
      </c>
      <c r="AF81" s="27">
        <v>0</v>
      </c>
      <c r="AG81" s="31">
        <f t="shared" si="21"/>
        <v>2047</v>
      </c>
      <c r="AH81" s="28">
        <v>14000</v>
      </c>
      <c r="AI81" s="28">
        <v>0</v>
      </c>
      <c r="AJ81" s="27">
        <v>0</v>
      </c>
      <c r="AK81" s="29">
        <f t="shared" si="22"/>
        <v>14000</v>
      </c>
      <c r="AL81" s="30">
        <v>0</v>
      </c>
      <c r="AM81" s="29">
        <f t="shared" si="23"/>
        <v>0</v>
      </c>
      <c r="AN81" s="29">
        <v>14000</v>
      </c>
      <c r="AO81" s="29">
        <v>0</v>
      </c>
      <c r="AP81" s="27">
        <v>0</v>
      </c>
      <c r="AQ81" s="29">
        <f t="shared" si="24"/>
        <v>14000</v>
      </c>
      <c r="AR81" s="29">
        <v>0</v>
      </c>
      <c r="AS81" s="29">
        <f t="shared" si="19"/>
        <v>0</v>
      </c>
      <c r="AT81" s="29">
        <v>20000</v>
      </c>
      <c r="AU81" s="28">
        <v>2141.1999999999998</v>
      </c>
      <c r="AV81" s="28">
        <v>0</v>
      </c>
      <c r="AW81" s="28">
        <f t="shared" ref="AW81:AW135" si="32">AT81-AU81</f>
        <v>17858.8</v>
      </c>
      <c r="AX81" s="22">
        <v>1842.606051563989</v>
      </c>
      <c r="AY81" s="56">
        <f t="shared" ref="AY81:AY144" si="33">IF(AU81+AV81-AX81&lt;0,0,AU81+AV81-AX81)</f>
        <v>298.59394843601081</v>
      </c>
      <c r="AZ81" s="28">
        <v>2000</v>
      </c>
      <c r="BA81" s="28">
        <v>392.20647884047986</v>
      </c>
      <c r="BB81" s="28">
        <v>0</v>
      </c>
      <c r="BC81" s="28">
        <f t="shared" ref="BC81:BC135" si="34">AZ81-BA81</f>
        <v>1607.7935211595202</v>
      </c>
      <c r="BD81" s="28">
        <v>0</v>
      </c>
      <c r="BE81" s="28">
        <f t="shared" ref="BE81:BE144" si="35">IF(BA81+BB81-BD81&lt;0,0,BA81+BB81-BD81)</f>
        <v>392.20647884047986</v>
      </c>
      <c r="BF81" s="28">
        <v>20000</v>
      </c>
      <c r="BG81" s="22">
        <v>8963</v>
      </c>
      <c r="BH81" s="28">
        <f t="shared" ref="BH81:BH105" si="36">3340+1025+343</f>
        <v>4708</v>
      </c>
      <c r="BI81" s="28">
        <f t="shared" si="25"/>
        <v>6329</v>
      </c>
      <c r="BJ81" s="28">
        <v>9835.5457170082227</v>
      </c>
      <c r="BK81" s="28">
        <f t="shared" ref="BK81:BK144" si="37">IF(BG81+BH81-BJ81&lt;0,0,BG81+BH81-BJ81)</f>
        <v>3835.4542829917773</v>
      </c>
    </row>
    <row r="82" spans="2:63" ht="15" customHeight="1" x14ac:dyDescent="0.35">
      <c r="B82" s="4"/>
      <c r="C82" s="13">
        <v>44993</v>
      </c>
      <c r="D82" s="22">
        <v>7000</v>
      </c>
      <c r="E82" s="22">
        <v>4462.6223207871953</v>
      </c>
      <c r="F82" s="26">
        <v>0</v>
      </c>
      <c r="G82" s="22">
        <f t="shared" si="26"/>
        <v>2537.3776792128047</v>
      </c>
      <c r="H82" s="22">
        <v>0</v>
      </c>
      <c r="I82" s="22">
        <f t="shared" ref="I82:I145" si="38">IF(E82+F82-H82&lt;0,0,E82+F82-H82)</f>
        <v>4462.6223207871953</v>
      </c>
      <c r="J82" s="29">
        <v>2600</v>
      </c>
      <c r="K82" s="29">
        <v>0</v>
      </c>
      <c r="L82" s="27">
        <v>300</v>
      </c>
      <c r="M82" s="27">
        <f t="shared" si="27"/>
        <v>2300</v>
      </c>
      <c r="N82" s="25">
        <v>561.81893030584365</v>
      </c>
      <c r="O82" s="31">
        <f t="shared" si="28"/>
        <v>0</v>
      </c>
      <c r="P82" s="31">
        <v>3000</v>
      </c>
      <c r="Q82" s="31">
        <v>675</v>
      </c>
      <c r="R82" s="27">
        <v>990</v>
      </c>
      <c r="S82" s="31">
        <f t="shared" si="29"/>
        <v>1335</v>
      </c>
      <c r="T82" s="31">
        <v>1231.4492116289266</v>
      </c>
      <c r="U82" s="31">
        <f t="shared" si="30"/>
        <v>0</v>
      </c>
      <c r="V82" s="31">
        <v>3000</v>
      </c>
      <c r="W82" s="31">
        <v>3000</v>
      </c>
      <c r="X82" s="27">
        <v>0</v>
      </c>
      <c r="Y82" s="27">
        <v>0</v>
      </c>
      <c r="Z82" s="27">
        <v>0</v>
      </c>
      <c r="AA82" s="31">
        <f t="shared" si="31"/>
        <v>3000</v>
      </c>
      <c r="AB82" s="31">
        <v>6000</v>
      </c>
      <c r="AC82" s="31">
        <v>2047</v>
      </c>
      <c r="AD82" s="27">
        <v>0</v>
      </c>
      <c r="AE82" s="31">
        <f t="shared" si="20"/>
        <v>3953</v>
      </c>
      <c r="AF82" s="27">
        <v>0</v>
      </c>
      <c r="AG82" s="31">
        <f t="shared" si="21"/>
        <v>2047</v>
      </c>
      <c r="AH82" s="28">
        <v>14000</v>
      </c>
      <c r="AI82" s="28">
        <v>0</v>
      </c>
      <c r="AJ82" s="27">
        <v>0</v>
      </c>
      <c r="AK82" s="29">
        <f t="shared" si="22"/>
        <v>14000</v>
      </c>
      <c r="AL82" s="30">
        <v>0</v>
      </c>
      <c r="AM82" s="29">
        <f t="shared" si="23"/>
        <v>0</v>
      </c>
      <c r="AN82" s="29">
        <v>14000</v>
      </c>
      <c r="AO82" s="29">
        <v>0</v>
      </c>
      <c r="AP82" s="27">
        <v>0</v>
      </c>
      <c r="AQ82" s="29">
        <f t="shared" si="24"/>
        <v>14000</v>
      </c>
      <c r="AR82" s="29">
        <v>0</v>
      </c>
      <c r="AS82" s="29">
        <f t="shared" ref="AS82:AS145" si="39">IF(AO82+AP82-AR82&lt;0,0,AO82+AP82-AR82)</f>
        <v>0</v>
      </c>
      <c r="AT82" s="29">
        <v>20000</v>
      </c>
      <c r="AU82" s="28">
        <v>2141.1999999999998</v>
      </c>
      <c r="AV82" s="28">
        <v>0</v>
      </c>
      <c r="AW82" s="28">
        <f t="shared" si="32"/>
        <v>17858.8</v>
      </c>
      <c r="AX82" s="22">
        <v>2213.015618464653</v>
      </c>
      <c r="AY82" s="56">
        <f t="shared" si="33"/>
        <v>0</v>
      </c>
      <c r="AZ82" s="28">
        <v>2000</v>
      </c>
      <c r="BA82" s="28">
        <v>392.20647884047986</v>
      </c>
      <c r="BB82" s="28">
        <v>0</v>
      </c>
      <c r="BC82" s="28">
        <f t="shared" si="34"/>
        <v>1607.7935211595202</v>
      </c>
      <c r="BD82" s="28">
        <v>0</v>
      </c>
      <c r="BE82" s="28">
        <f t="shared" si="35"/>
        <v>392.20647884047986</v>
      </c>
      <c r="BF82" s="28">
        <v>20000</v>
      </c>
      <c r="BG82" s="22">
        <v>8963</v>
      </c>
      <c r="BH82" s="28">
        <f t="shared" si="36"/>
        <v>4708</v>
      </c>
      <c r="BI82" s="28">
        <f t="shared" si="25"/>
        <v>6329</v>
      </c>
      <c r="BJ82" s="28">
        <v>8944.6344700788504</v>
      </c>
      <c r="BK82" s="28">
        <f t="shared" si="37"/>
        <v>4726.3655299211496</v>
      </c>
    </row>
    <row r="83" spans="2:63" ht="15" customHeight="1" x14ac:dyDescent="0.35">
      <c r="B83" s="4"/>
      <c r="C83" s="13">
        <v>44994</v>
      </c>
      <c r="D83" s="22">
        <v>7000</v>
      </c>
      <c r="E83" s="22">
        <v>4462.6223207871953</v>
      </c>
      <c r="F83" s="26">
        <v>0</v>
      </c>
      <c r="G83" s="22">
        <f t="shared" si="26"/>
        <v>2537.3776792128047</v>
      </c>
      <c r="H83" s="22">
        <v>0</v>
      </c>
      <c r="I83" s="22">
        <f t="shared" si="38"/>
        <v>4462.6223207871953</v>
      </c>
      <c r="J83" s="29">
        <v>2600</v>
      </c>
      <c r="K83" s="29">
        <v>0</v>
      </c>
      <c r="L83" s="27">
        <v>300</v>
      </c>
      <c r="M83" s="27">
        <f t="shared" si="27"/>
        <v>2300</v>
      </c>
      <c r="N83" s="25">
        <v>551.69209646180832</v>
      </c>
      <c r="O83" s="31">
        <f t="shared" si="28"/>
        <v>0</v>
      </c>
      <c r="P83" s="31">
        <v>3000</v>
      </c>
      <c r="Q83" s="31">
        <v>675</v>
      </c>
      <c r="R83" s="27">
        <v>990</v>
      </c>
      <c r="S83" s="31">
        <f t="shared" si="29"/>
        <v>1335</v>
      </c>
      <c r="T83" s="31">
        <v>1188.1691381052538</v>
      </c>
      <c r="U83" s="31">
        <f t="shared" si="30"/>
        <v>0</v>
      </c>
      <c r="V83" s="31">
        <v>3000</v>
      </c>
      <c r="W83" s="31">
        <v>3000</v>
      </c>
      <c r="X83" s="27">
        <v>0</v>
      </c>
      <c r="Y83" s="27">
        <v>0</v>
      </c>
      <c r="Z83" s="27">
        <v>0</v>
      </c>
      <c r="AA83" s="31">
        <f t="shared" si="31"/>
        <v>3000</v>
      </c>
      <c r="AB83" s="31">
        <v>6000</v>
      </c>
      <c r="AC83" s="31">
        <v>2047</v>
      </c>
      <c r="AD83" s="27">
        <v>0</v>
      </c>
      <c r="AE83" s="31">
        <f t="shared" si="20"/>
        <v>3953</v>
      </c>
      <c r="AF83" s="27">
        <v>0</v>
      </c>
      <c r="AG83" s="31">
        <f t="shared" si="21"/>
        <v>2047</v>
      </c>
      <c r="AH83" s="28">
        <v>14000</v>
      </c>
      <c r="AI83" s="28">
        <v>0</v>
      </c>
      <c r="AJ83" s="27">
        <v>0</v>
      </c>
      <c r="AK83" s="29">
        <f t="shared" si="22"/>
        <v>14000</v>
      </c>
      <c r="AL83" s="30">
        <v>0</v>
      </c>
      <c r="AM83" s="29">
        <f t="shared" si="23"/>
        <v>0</v>
      </c>
      <c r="AN83" s="29">
        <v>14000</v>
      </c>
      <c r="AO83" s="29">
        <v>0</v>
      </c>
      <c r="AP83" s="27">
        <v>0</v>
      </c>
      <c r="AQ83" s="29">
        <f t="shared" si="24"/>
        <v>14000</v>
      </c>
      <c r="AR83" s="29">
        <v>0</v>
      </c>
      <c r="AS83" s="29">
        <f t="shared" si="39"/>
        <v>0</v>
      </c>
      <c r="AT83" s="29">
        <v>20000</v>
      </c>
      <c r="AU83" s="28">
        <v>2141.1999999999998</v>
      </c>
      <c r="AV83" s="28">
        <v>0</v>
      </c>
      <c r="AW83" s="28">
        <f t="shared" si="32"/>
        <v>17858.8</v>
      </c>
      <c r="AX83" s="22">
        <v>2529.8584425927047</v>
      </c>
      <c r="AY83" s="56">
        <f t="shared" si="33"/>
        <v>0</v>
      </c>
      <c r="AZ83" s="28">
        <v>2000</v>
      </c>
      <c r="BA83" s="28">
        <v>392.20647884047986</v>
      </c>
      <c r="BB83" s="28">
        <v>0</v>
      </c>
      <c r="BC83" s="28">
        <f t="shared" si="34"/>
        <v>1607.7935211595202</v>
      </c>
      <c r="BD83" s="28">
        <v>0</v>
      </c>
      <c r="BE83" s="28">
        <f t="shared" si="35"/>
        <v>392.20647884047986</v>
      </c>
      <c r="BF83" s="28">
        <v>20000</v>
      </c>
      <c r="BG83" s="22">
        <v>8963</v>
      </c>
      <c r="BH83" s="28">
        <f t="shared" si="36"/>
        <v>4708</v>
      </c>
      <c r="BI83" s="28">
        <f t="shared" si="25"/>
        <v>6329</v>
      </c>
      <c r="BJ83" s="28">
        <v>9828.0078380612322</v>
      </c>
      <c r="BK83" s="28">
        <f t="shared" si="37"/>
        <v>3842.9921619387678</v>
      </c>
    </row>
    <row r="84" spans="2:63" ht="15" customHeight="1" x14ac:dyDescent="0.35">
      <c r="B84" s="4"/>
      <c r="C84" s="13">
        <v>44995</v>
      </c>
      <c r="D84" s="22">
        <v>7000</v>
      </c>
      <c r="E84" s="22">
        <v>4462.6223207871953</v>
      </c>
      <c r="F84" s="26">
        <v>0</v>
      </c>
      <c r="G84" s="22">
        <f t="shared" si="26"/>
        <v>2537.3776792128047</v>
      </c>
      <c r="H84" s="22">
        <v>0</v>
      </c>
      <c r="I84" s="22">
        <f t="shared" si="38"/>
        <v>4462.6223207871953</v>
      </c>
      <c r="J84" s="29">
        <v>2600</v>
      </c>
      <c r="K84" s="29">
        <v>0</v>
      </c>
      <c r="L84" s="27">
        <v>300</v>
      </c>
      <c r="M84" s="27">
        <f t="shared" si="27"/>
        <v>2300</v>
      </c>
      <c r="N84" s="25">
        <v>563.65765738647849</v>
      </c>
      <c r="O84" s="31">
        <f t="shared" si="28"/>
        <v>0</v>
      </c>
      <c r="P84" s="31">
        <v>3000</v>
      </c>
      <c r="Q84" s="31">
        <v>675</v>
      </c>
      <c r="R84" s="27">
        <v>990</v>
      </c>
      <c r="S84" s="31">
        <f t="shared" si="29"/>
        <v>1335</v>
      </c>
      <c r="T84" s="31">
        <v>1196.5592025525943</v>
      </c>
      <c r="U84" s="31">
        <f t="shared" si="30"/>
        <v>0</v>
      </c>
      <c r="V84" s="31">
        <v>3000</v>
      </c>
      <c r="W84" s="31">
        <v>3000</v>
      </c>
      <c r="X84" s="27">
        <v>0</v>
      </c>
      <c r="Y84" s="27">
        <v>0</v>
      </c>
      <c r="Z84" s="27">
        <v>0</v>
      </c>
      <c r="AA84" s="31">
        <f t="shared" si="31"/>
        <v>3000</v>
      </c>
      <c r="AB84" s="31">
        <v>6000</v>
      </c>
      <c r="AC84" s="31">
        <v>2047</v>
      </c>
      <c r="AD84" s="27">
        <v>0</v>
      </c>
      <c r="AE84" s="31">
        <f t="shared" si="20"/>
        <v>3953</v>
      </c>
      <c r="AF84" s="27">
        <v>0</v>
      </c>
      <c r="AG84" s="31">
        <f t="shared" si="21"/>
        <v>2047</v>
      </c>
      <c r="AH84" s="28">
        <v>14000</v>
      </c>
      <c r="AI84" s="28">
        <v>0</v>
      </c>
      <c r="AJ84" s="27">
        <v>0</v>
      </c>
      <c r="AK84" s="29">
        <f t="shared" si="22"/>
        <v>14000</v>
      </c>
      <c r="AL84" s="30">
        <v>0</v>
      </c>
      <c r="AM84" s="29">
        <f t="shared" si="23"/>
        <v>0</v>
      </c>
      <c r="AN84" s="29">
        <v>14000</v>
      </c>
      <c r="AO84" s="29">
        <v>0</v>
      </c>
      <c r="AP84" s="27">
        <v>0</v>
      </c>
      <c r="AQ84" s="29">
        <f t="shared" si="24"/>
        <v>14000</v>
      </c>
      <c r="AR84" s="29">
        <v>0</v>
      </c>
      <c r="AS84" s="29">
        <f t="shared" si="39"/>
        <v>0</v>
      </c>
      <c r="AT84" s="29">
        <v>20000</v>
      </c>
      <c r="AU84" s="28">
        <v>2141.1999999999998</v>
      </c>
      <c r="AV84" s="28">
        <v>0</v>
      </c>
      <c r="AW84" s="28">
        <f t="shared" si="32"/>
        <v>17858.8</v>
      </c>
      <c r="AX84" s="22">
        <v>1641.4009782160845</v>
      </c>
      <c r="AY84" s="56">
        <f t="shared" si="33"/>
        <v>499.79902178391535</v>
      </c>
      <c r="AZ84" s="28">
        <v>2000</v>
      </c>
      <c r="BA84" s="28">
        <v>392.20647884047986</v>
      </c>
      <c r="BB84" s="28">
        <v>0</v>
      </c>
      <c r="BC84" s="28">
        <f t="shared" si="34"/>
        <v>1607.7935211595202</v>
      </c>
      <c r="BD84" s="28">
        <v>0</v>
      </c>
      <c r="BE84" s="28">
        <f t="shared" si="35"/>
        <v>392.20647884047986</v>
      </c>
      <c r="BF84" s="28">
        <v>20000</v>
      </c>
      <c r="BG84" s="22">
        <v>8963</v>
      </c>
      <c r="BH84" s="28">
        <f t="shared" si="36"/>
        <v>4708</v>
      </c>
      <c r="BI84" s="28">
        <f t="shared" si="25"/>
        <v>6329</v>
      </c>
      <c r="BJ84" s="28">
        <v>8174.1916547622204</v>
      </c>
      <c r="BK84" s="28">
        <f t="shared" si="37"/>
        <v>5496.8083452377796</v>
      </c>
    </row>
    <row r="85" spans="2:63" ht="15" customHeight="1" x14ac:dyDescent="0.35">
      <c r="B85" s="4"/>
      <c r="C85" s="13">
        <v>44996</v>
      </c>
      <c r="D85" s="22">
        <v>7000</v>
      </c>
      <c r="E85" s="22">
        <v>4462.6223207871953</v>
      </c>
      <c r="F85" s="26">
        <v>0</v>
      </c>
      <c r="G85" s="22">
        <f t="shared" si="26"/>
        <v>2537.3776792128047</v>
      </c>
      <c r="H85" s="22">
        <v>0</v>
      </c>
      <c r="I85" s="22">
        <f t="shared" si="38"/>
        <v>4462.6223207871953</v>
      </c>
      <c r="J85" s="29">
        <v>2600</v>
      </c>
      <c r="K85" s="29">
        <v>0</v>
      </c>
      <c r="L85" s="27">
        <v>300</v>
      </c>
      <c r="M85" s="27">
        <f t="shared" si="27"/>
        <v>2300</v>
      </c>
      <c r="N85" s="25">
        <v>593.08579306807121</v>
      </c>
      <c r="O85" s="31">
        <f t="shared" si="28"/>
        <v>0</v>
      </c>
      <c r="P85" s="31">
        <v>3000</v>
      </c>
      <c r="Q85" s="31">
        <v>675</v>
      </c>
      <c r="R85" s="27">
        <v>990</v>
      </c>
      <c r="S85" s="31">
        <f t="shared" si="29"/>
        <v>1335</v>
      </c>
      <c r="T85" s="31">
        <v>1189.3941900016343</v>
      </c>
      <c r="U85" s="31">
        <f t="shared" si="30"/>
        <v>0</v>
      </c>
      <c r="V85" s="31">
        <v>3000</v>
      </c>
      <c r="W85" s="31">
        <v>3000</v>
      </c>
      <c r="X85" s="27">
        <v>0</v>
      </c>
      <c r="Y85" s="27">
        <v>0</v>
      </c>
      <c r="Z85" s="27">
        <v>0</v>
      </c>
      <c r="AA85" s="31">
        <f t="shared" si="31"/>
        <v>3000</v>
      </c>
      <c r="AB85" s="31">
        <v>6000</v>
      </c>
      <c r="AC85" s="31">
        <v>2047</v>
      </c>
      <c r="AD85" s="27">
        <v>0</v>
      </c>
      <c r="AE85" s="31">
        <f t="shared" si="20"/>
        <v>3953</v>
      </c>
      <c r="AF85" s="27">
        <v>0</v>
      </c>
      <c r="AG85" s="31">
        <f t="shared" si="21"/>
        <v>2047</v>
      </c>
      <c r="AH85" s="28">
        <v>14000</v>
      </c>
      <c r="AI85" s="28">
        <v>0</v>
      </c>
      <c r="AJ85" s="27">
        <v>0</v>
      </c>
      <c r="AK85" s="29">
        <f t="shared" si="22"/>
        <v>14000</v>
      </c>
      <c r="AL85" s="30">
        <v>0</v>
      </c>
      <c r="AM85" s="29">
        <f t="shared" si="23"/>
        <v>0</v>
      </c>
      <c r="AN85" s="29">
        <v>14000</v>
      </c>
      <c r="AO85" s="29">
        <v>0</v>
      </c>
      <c r="AP85" s="27">
        <v>0</v>
      </c>
      <c r="AQ85" s="29">
        <f t="shared" si="24"/>
        <v>14000</v>
      </c>
      <c r="AR85" s="29">
        <v>0</v>
      </c>
      <c r="AS85" s="29">
        <f t="shared" si="39"/>
        <v>0</v>
      </c>
      <c r="AT85" s="29">
        <v>20000</v>
      </c>
      <c r="AU85" s="28">
        <v>2141.1999999999998</v>
      </c>
      <c r="AV85" s="28">
        <v>0</v>
      </c>
      <c r="AW85" s="28">
        <f t="shared" si="32"/>
        <v>17858.8</v>
      </c>
      <c r="AX85" s="22">
        <v>2332.6147619760372</v>
      </c>
      <c r="AY85" s="56">
        <f t="shared" si="33"/>
        <v>0</v>
      </c>
      <c r="AZ85" s="28">
        <v>2000</v>
      </c>
      <c r="BA85" s="28">
        <v>392.20647884047986</v>
      </c>
      <c r="BB85" s="28">
        <v>0</v>
      </c>
      <c r="BC85" s="28">
        <f t="shared" si="34"/>
        <v>1607.7935211595202</v>
      </c>
      <c r="BD85" s="28">
        <v>0</v>
      </c>
      <c r="BE85" s="28">
        <f t="shared" si="35"/>
        <v>392.20647884047986</v>
      </c>
      <c r="BF85" s="28">
        <v>20000</v>
      </c>
      <c r="BG85" s="22">
        <v>8963</v>
      </c>
      <c r="BH85" s="28">
        <f t="shared" si="36"/>
        <v>4708</v>
      </c>
      <c r="BI85" s="28">
        <f t="shared" si="25"/>
        <v>6329</v>
      </c>
      <c r="BJ85" s="28">
        <v>7935.2817287216449</v>
      </c>
      <c r="BK85" s="28">
        <f t="shared" si="37"/>
        <v>5735.7182712783551</v>
      </c>
    </row>
    <row r="86" spans="2:63" ht="15" customHeight="1" x14ac:dyDescent="0.35">
      <c r="B86" s="4"/>
      <c r="C86" s="13">
        <v>44997</v>
      </c>
      <c r="D86" s="22">
        <v>7000</v>
      </c>
      <c r="E86" s="22">
        <v>4462.6223207871953</v>
      </c>
      <c r="F86" s="26">
        <v>0</v>
      </c>
      <c r="G86" s="22">
        <f t="shared" si="26"/>
        <v>2537.3776792128047</v>
      </c>
      <c r="H86" s="22">
        <v>0</v>
      </c>
      <c r="I86" s="22">
        <f t="shared" si="38"/>
        <v>4462.6223207871953</v>
      </c>
      <c r="J86" s="29">
        <v>2600</v>
      </c>
      <c r="K86" s="29">
        <v>0</v>
      </c>
      <c r="L86" s="27">
        <v>300</v>
      </c>
      <c r="M86" s="27">
        <f t="shared" si="27"/>
        <v>2300</v>
      </c>
      <c r="N86" s="25">
        <v>627.27173208453087</v>
      </c>
      <c r="O86" s="31">
        <f t="shared" si="28"/>
        <v>0</v>
      </c>
      <c r="P86" s="31">
        <v>3000</v>
      </c>
      <c r="Q86" s="31">
        <v>675</v>
      </c>
      <c r="R86" s="27">
        <v>990</v>
      </c>
      <c r="S86" s="31">
        <f t="shared" si="29"/>
        <v>1335</v>
      </c>
      <c r="T86" s="31">
        <v>1129.380009164604</v>
      </c>
      <c r="U86" s="31">
        <f t="shared" si="30"/>
        <v>0</v>
      </c>
      <c r="V86" s="31">
        <v>3000</v>
      </c>
      <c r="W86" s="31">
        <v>3000</v>
      </c>
      <c r="X86" s="27">
        <v>0</v>
      </c>
      <c r="Y86" s="27">
        <v>0</v>
      </c>
      <c r="Z86" s="27">
        <v>0</v>
      </c>
      <c r="AA86" s="31">
        <f t="shared" si="31"/>
        <v>3000</v>
      </c>
      <c r="AB86" s="31">
        <v>6000</v>
      </c>
      <c r="AC86" s="31">
        <v>2047</v>
      </c>
      <c r="AD86" s="27">
        <v>0</v>
      </c>
      <c r="AE86" s="31">
        <f t="shared" si="20"/>
        <v>3953</v>
      </c>
      <c r="AF86" s="27">
        <v>0</v>
      </c>
      <c r="AG86" s="31">
        <f t="shared" si="21"/>
        <v>2047</v>
      </c>
      <c r="AH86" s="28">
        <v>14000</v>
      </c>
      <c r="AI86" s="28">
        <v>0</v>
      </c>
      <c r="AJ86" s="27">
        <v>0</v>
      </c>
      <c r="AK86" s="29">
        <f t="shared" si="22"/>
        <v>14000</v>
      </c>
      <c r="AL86" s="30">
        <v>0</v>
      </c>
      <c r="AM86" s="29">
        <f t="shared" si="23"/>
        <v>0</v>
      </c>
      <c r="AN86" s="29">
        <v>14000</v>
      </c>
      <c r="AO86" s="29">
        <v>0</v>
      </c>
      <c r="AP86" s="27">
        <v>0</v>
      </c>
      <c r="AQ86" s="29">
        <f t="shared" si="24"/>
        <v>14000</v>
      </c>
      <c r="AR86" s="29">
        <v>0</v>
      </c>
      <c r="AS86" s="29">
        <f t="shared" si="39"/>
        <v>0</v>
      </c>
      <c r="AT86" s="29">
        <v>20000</v>
      </c>
      <c r="AU86" s="28">
        <v>2141.1999999999998</v>
      </c>
      <c r="AV86" s="28">
        <v>0</v>
      </c>
      <c r="AW86" s="28">
        <f t="shared" si="32"/>
        <v>17858.8</v>
      </c>
      <c r="AX86" s="22">
        <v>2443.5477884268994</v>
      </c>
      <c r="AY86" s="56">
        <f t="shared" si="33"/>
        <v>0</v>
      </c>
      <c r="AZ86" s="28">
        <v>2000</v>
      </c>
      <c r="BA86" s="28">
        <v>392.20647884047986</v>
      </c>
      <c r="BB86" s="28">
        <v>0</v>
      </c>
      <c r="BC86" s="28">
        <f t="shared" si="34"/>
        <v>1607.7935211595202</v>
      </c>
      <c r="BD86" s="28">
        <v>0</v>
      </c>
      <c r="BE86" s="28">
        <f t="shared" si="35"/>
        <v>392.20647884047986</v>
      </c>
      <c r="BF86" s="28">
        <v>20000</v>
      </c>
      <c r="BG86" s="22">
        <v>8963</v>
      </c>
      <c r="BH86" s="28">
        <f t="shared" si="36"/>
        <v>4708</v>
      </c>
      <c r="BI86" s="28">
        <f t="shared" si="25"/>
        <v>6329</v>
      </c>
      <c r="BJ86" s="28">
        <v>8156.5876551802703</v>
      </c>
      <c r="BK86" s="28">
        <f t="shared" si="37"/>
        <v>5514.4123448197297</v>
      </c>
    </row>
    <row r="87" spans="2:63" ht="15" customHeight="1" x14ac:dyDescent="0.35">
      <c r="B87" s="4"/>
      <c r="C87" s="13">
        <v>44998</v>
      </c>
      <c r="D87" s="22">
        <v>7000</v>
      </c>
      <c r="E87" s="22">
        <v>4462.6223207871953</v>
      </c>
      <c r="F87" s="26">
        <v>0</v>
      </c>
      <c r="G87" s="22">
        <f t="shared" si="26"/>
        <v>2537.3776792128047</v>
      </c>
      <c r="H87" s="22">
        <v>0</v>
      </c>
      <c r="I87" s="22">
        <f t="shared" si="38"/>
        <v>4462.6223207871953</v>
      </c>
      <c r="J87" s="29">
        <v>2600</v>
      </c>
      <c r="K87" s="29">
        <v>0</v>
      </c>
      <c r="L87" s="27">
        <v>300</v>
      </c>
      <c r="M87" s="27">
        <f t="shared" si="27"/>
        <v>2300</v>
      </c>
      <c r="N87" s="25">
        <v>509.71835690712584</v>
      </c>
      <c r="O87" s="31">
        <f t="shared" si="28"/>
        <v>0</v>
      </c>
      <c r="P87" s="31">
        <v>3000</v>
      </c>
      <c r="Q87" s="31">
        <v>675</v>
      </c>
      <c r="R87" s="27">
        <v>990</v>
      </c>
      <c r="S87" s="31">
        <f t="shared" si="29"/>
        <v>1335</v>
      </c>
      <c r="T87" s="31">
        <v>1129.4636083654575</v>
      </c>
      <c r="U87" s="31">
        <f t="shared" si="30"/>
        <v>0</v>
      </c>
      <c r="V87" s="31">
        <v>3000</v>
      </c>
      <c r="W87" s="31">
        <v>3000</v>
      </c>
      <c r="X87" s="27">
        <v>0</v>
      </c>
      <c r="Y87" s="27">
        <v>0</v>
      </c>
      <c r="Z87" s="27">
        <v>0</v>
      </c>
      <c r="AA87" s="31">
        <f t="shared" si="31"/>
        <v>3000</v>
      </c>
      <c r="AB87" s="31">
        <v>6000</v>
      </c>
      <c r="AC87" s="31">
        <v>2047</v>
      </c>
      <c r="AD87" s="27">
        <v>0</v>
      </c>
      <c r="AE87" s="31">
        <f t="shared" si="20"/>
        <v>3953</v>
      </c>
      <c r="AF87" s="27">
        <v>0</v>
      </c>
      <c r="AG87" s="31">
        <f t="shared" si="21"/>
        <v>2047</v>
      </c>
      <c r="AH87" s="28">
        <v>14000</v>
      </c>
      <c r="AI87" s="28">
        <v>0</v>
      </c>
      <c r="AJ87" s="27">
        <v>0</v>
      </c>
      <c r="AK87" s="29">
        <f t="shared" si="22"/>
        <v>14000</v>
      </c>
      <c r="AL87" s="30">
        <v>0</v>
      </c>
      <c r="AM87" s="29">
        <f t="shared" si="23"/>
        <v>0</v>
      </c>
      <c r="AN87" s="29">
        <v>14000</v>
      </c>
      <c r="AO87" s="29">
        <v>0</v>
      </c>
      <c r="AP87" s="27">
        <v>0</v>
      </c>
      <c r="AQ87" s="29">
        <f t="shared" si="24"/>
        <v>14000</v>
      </c>
      <c r="AR87" s="29">
        <v>0</v>
      </c>
      <c r="AS87" s="29">
        <f t="shared" si="39"/>
        <v>0</v>
      </c>
      <c r="AT87" s="29">
        <v>20000</v>
      </c>
      <c r="AU87" s="28">
        <v>2141.1999999999998</v>
      </c>
      <c r="AV87" s="28">
        <v>0</v>
      </c>
      <c r="AW87" s="28">
        <f t="shared" si="32"/>
        <v>17858.8</v>
      </c>
      <c r="AX87" s="22">
        <v>2008.7808146655934</v>
      </c>
      <c r="AY87" s="56">
        <f t="shared" si="33"/>
        <v>132.41918533440639</v>
      </c>
      <c r="AZ87" s="28">
        <v>2000</v>
      </c>
      <c r="BA87" s="28">
        <v>392.20647884047986</v>
      </c>
      <c r="BB87" s="28">
        <v>0</v>
      </c>
      <c r="BC87" s="28">
        <f t="shared" si="34"/>
        <v>1607.7935211595202</v>
      </c>
      <c r="BD87" s="28">
        <v>0</v>
      </c>
      <c r="BE87" s="28">
        <f t="shared" si="35"/>
        <v>392.20647884047986</v>
      </c>
      <c r="BF87" s="28">
        <v>20000</v>
      </c>
      <c r="BG87" s="22">
        <v>8963</v>
      </c>
      <c r="BH87" s="28">
        <f t="shared" si="36"/>
        <v>4708</v>
      </c>
      <c r="BI87" s="28">
        <f t="shared" si="25"/>
        <v>6329</v>
      </c>
      <c r="BJ87" s="28">
        <v>6096.2013050679307</v>
      </c>
      <c r="BK87" s="28">
        <f t="shared" si="37"/>
        <v>7574.7986949320693</v>
      </c>
    </row>
    <row r="88" spans="2:63" ht="15" customHeight="1" x14ac:dyDescent="0.35">
      <c r="B88" s="4"/>
      <c r="C88" s="13">
        <v>44999</v>
      </c>
      <c r="D88" s="22">
        <v>7000</v>
      </c>
      <c r="E88" s="22">
        <v>4462.6223207871953</v>
      </c>
      <c r="F88" s="26">
        <v>0</v>
      </c>
      <c r="G88" s="22">
        <f t="shared" si="26"/>
        <v>2537.3776792128047</v>
      </c>
      <c r="H88" s="22">
        <v>0</v>
      </c>
      <c r="I88" s="22">
        <f t="shared" si="38"/>
        <v>4462.6223207871953</v>
      </c>
      <c r="J88" s="29">
        <v>2600</v>
      </c>
      <c r="K88" s="29">
        <v>0</v>
      </c>
      <c r="L88" s="27">
        <v>300</v>
      </c>
      <c r="M88" s="27">
        <f t="shared" si="27"/>
        <v>2300</v>
      </c>
      <c r="N88" s="25">
        <v>512.61803432025647</v>
      </c>
      <c r="O88" s="31">
        <f t="shared" si="28"/>
        <v>0</v>
      </c>
      <c r="P88" s="31">
        <v>3000</v>
      </c>
      <c r="Q88" s="31">
        <v>675</v>
      </c>
      <c r="R88" s="27">
        <v>990</v>
      </c>
      <c r="S88" s="31">
        <f t="shared" si="29"/>
        <v>1335</v>
      </c>
      <c r="T88" s="31">
        <v>1178.3648945059756</v>
      </c>
      <c r="U88" s="31">
        <f t="shared" si="30"/>
        <v>0</v>
      </c>
      <c r="V88" s="31">
        <v>3000</v>
      </c>
      <c r="W88" s="31">
        <v>3000</v>
      </c>
      <c r="X88" s="27">
        <v>0</v>
      </c>
      <c r="Y88" s="27">
        <v>0</v>
      </c>
      <c r="Z88" s="27">
        <v>0</v>
      </c>
      <c r="AA88" s="31">
        <f t="shared" si="31"/>
        <v>3000</v>
      </c>
      <c r="AB88" s="31">
        <v>6000</v>
      </c>
      <c r="AC88" s="31">
        <v>2047</v>
      </c>
      <c r="AD88" s="27">
        <v>0</v>
      </c>
      <c r="AE88" s="31">
        <f t="shared" si="20"/>
        <v>3953</v>
      </c>
      <c r="AF88" s="27">
        <v>0</v>
      </c>
      <c r="AG88" s="31">
        <f t="shared" si="21"/>
        <v>2047</v>
      </c>
      <c r="AH88" s="28">
        <v>14000</v>
      </c>
      <c r="AI88" s="28">
        <v>0</v>
      </c>
      <c r="AJ88" s="27">
        <v>0</v>
      </c>
      <c r="AK88" s="29">
        <f t="shared" si="22"/>
        <v>14000</v>
      </c>
      <c r="AL88" s="30">
        <v>0</v>
      </c>
      <c r="AM88" s="29">
        <f t="shared" si="23"/>
        <v>0</v>
      </c>
      <c r="AN88" s="29">
        <v>14000</v>
      </c>
      <c r="AO88" s="29">
        <v>0</v>
      </c>
      <c r="AP88" s="27">
        <v>0</v>
      </c>
      <c r="AQ88" s="29">
        <f t="shared" si="24"/>
        <v>14000</v>
      </c>
      <c r="AR88" s="29">
        <v>0</v>
      </c>
      <c r="AS88" s="29">
        <f t="shared" si="39"/>
        <v>0</v>
      </c>
      <c r="AT88" s="29">
        <v>20000</v>
      </c>
      <c r="AU88" s="28">
        <v>2141.1999999999998</v>
      </c>
      <c r="AV88" s="28">
        <v>0</v>
      </c>
      <c r="AW88" s="28">
        <f t="shared" si="32"/>
        <v>17858.8</v>
      </c>
      <c r="AX88" s="22">
        <v>1979.9263846333947</v>
      </c>
      <c r="AY88" s="56">
        <f t="shared" si="33"/>
        <v>161.2736153666051</v>
      </c>
      <c r="AZ88" s="28">
        <v>2000</v>
      </c>
      <c r="BA88" s="28">
        <v>392.20647884047986</v>
      </c>
      <c r="BB88" s="28">
        <v>0</v>
      </c>
      <c r="BC88" s="28">
        <f t="shared" si="34"/>
        <v>1607.7935211595202</v>
      </c>
      <c r="BD88" s="28">
        <v>0</v>
      </c>
      <c r="BE88" s="28">
        <f t="shared" si="35"/>
        <v>392.20647884047986</v>
      </c>
      <c r="BF88" s="28">
        <v>20000</v>
      </c>
      <c r="BG88" s="22">
        <v>8963</v>
      </c>
      <c r="BH88" s="28">
        <f t="shared" si="36"/>
        <v>4708</v>
      </c>
      <c r="BI88" s="28">
        <f t="shared" si="25"/>
        <v>6329</v>
      </c>
      <c r="BJ88" s="28">
        <v>9809.1317144935292</v>
      </c>
      <c r="BK88" s="28">
        <f t="shared" si="37"/>
        <v>3861.8682855064708</v>
      </c>
    </row>
    <row r="89" spans="2:63" ht="15" customHeight="1" x14ac:dyDescent="0.35">
      <c r="B89" s="4"/>
      <c r="C89" s="13">
        <v>45000</v>
      </c>
      <c r="D89" s="22">
        <v>7000</v>
      </c>
      <c r="E89" s="22">
        <v>4462.6223207871953</v>
      </c>
      <c r="F89" s="26">
        <v>0</v>
      </c>
      <c r="G89" s="22">
        <f t="shared" si="26"/>
        <v>2537.3776792128047</v>
      </c>
      <c r="H89" s="22">
        <v>0</v>
      </c>
      <c r="I89" s="22">
        <f t="shared" si="38"/>
        <v>4462.6223207871953</v>
      </c>
      <c r="J89" s="29">
        <v>2600</v>
      </c>
      <c r="K89" s="29">
        <v>0</v>
      </c>
      <c r="L89" s="27">
        <v>300</v>
      </c>
      <c r="M89" s="27">
        <f t="shared" si="27"/>
        <v>2300</v>
      </c>
      <c r="N89" s="25">
        <v>554.56602362626745</v>
      </c>
      <c r="O89" s="31">
        <f t="shared" si="28"/>
        <v>0</v>
      </c>
      <c r="P89" s="31">
        <v>3000</v>
      </c>
      <c r="Q89" s="31">
        <v>675</v>
      </c>
      <c r="R89" s="27">
        <v>990</v>
      </c>
      <c r="S89" s="31">
        <f t="shared" si="29"/>
        <v>1335</v>
      </c>
      <c r="T89" s="31">
        <v>1124.2545778273054</v>
      </c>
      <c r="U89" s="31">
        <f t="shared" si="30"/>
        <v>0</v>
      </c>
      <c r="V89" s="31">
        <v>3000</v>
      </c>
      <c r="W89" s="31">
        <v>3000</v>
      </c>
      <c r="X89" s="27">
        <v>0</v>
      </c>
      <c r="Y89" s="27">
        <v>0</v>
      </c>
      <c r="Z89" s="27">
        <v>0</v>
      </c>
      <c r="AA89" s="31">
        <f t="shared" si="31"/>
        <v>3000</v>
      </c>
      <c r="AB89" s="31">
        <v>6000</v>
      </c>
      <c r="AC89" s="31">
        <v>2047</v>
      </c>
      <c r="AD89" s="27">
        <v>0</v>
      </c>
      <c r="AE89" s="31">
        <f t="shared" si="20"/>
        <v>3953</v>
      </c>
      <c r="AF89" s="27">
        <v>0</v>
      </c>
      <c r="AG89" s="31">
        <f t="shared" si="21"/>
        <v>2047</v>
      </c>
      <c r="AH89" s="28">
        <v>14000</v>
      </c>
      <c r="AI89" s="28">
        <v>0</v>
      </c>
      <c r="AJ89" s="27">
        <v>0</v>
      </c>
      <c r="AK89" s="29">
        <f t="shared" si="22"/>
        <v>14000</v>
      </c>
      <c r="AL89" s="30">
        <v>0</v>
      </c>
      <c r="AM89" s="29">
        <f t="shared" si="23"/>
        <v>0</v>
      </c>
      <c r="AN89" s="29">
        <v>14000</v>
      </c>
      <c r="AO89" s="29">
        <v>0</v>
      </c>
      <c r="AP89" s="27">
        <v>0</v>
      </c>
      <c r="AQ89" s="29">
        <f t="shared" si="24"/>
        <v>14000</v>
      </c>
      <c r="AR89" s="29">
        <v>0</v>
      </c>
      <c r="AS89" s="29">
        <f t="shared" si="39"/>
        <v>0</v>
      </c>
      <c r="AT89" s="29">
        <v>20000</v>
      </c>
      <c r="AU89" s="28">
        <v>2141.1999999999998</v>
      </c>
      <c r="AV89" s="28">
        <v>0</v>
      </c>
      <c r="AW89" s="28">
        <f t="shared" si="32"/>
        <v>17858.8</v>
      </c>
      <c r="AX89" s="22">
        <v>1598.1724782495157</v>
      </c>
      <c r="AY89" s="56">
        <f t="shared" si="33"/>
        <v>543.02752175048408</v>
      </c>
      <c r="AZ89" s="28">
        <v>2000</v>
      </c>
      <c r="BA89" s="28">
        <v>392.20647884047986</v>
      </c>
      <c r="BB89" s="28">
        <v>0</v>
      </c>
      <c r="BC89" s="28">
        <f t="shared" si="34"/>
        <v>1607.7935211595202</v>
      </c>
      <c r="BD89" s="28">
        <v>112.0875359967869</v>
      </c>
      <c r="BE89" s="28">
        <f t="shared" si="35"/>
        <v>280.11894284369293</v>
      </c>
      <c r="BF89" s="28">
        <v>20000</v>
      </c>
      <c r="BG89" s="22">
        <v>8963</v>
      </c>
      <c r="BH89" s="28">
        <f t="shared" si="36"/>
        <v>4708</v>
      </c>
      <c r="BI89" s="28">
        <f t="shared" si="25"/>
        <v>6329</v>
      </c>
      <c r="BJ89" s="28">
        <v>12392.286202114166</v>
      </c>
      <c r="BK89" s="28">
        <f t="shared" si="37"/>
        <v>1278.7137978858336</v>
      </c>
    </row>
    <row r="90" spans="2:63" ht="15" customHeight="1" x14ac:dyDescent="0.35">
      <c r="B90" s="4"/>
      <c r="C90" s="13">
        <v>45001</v>
      </c>
      <c r="D90" s="22">
        <v>7000</v>
      </c>
      <c r="E90" s="22">
        <v>4462.6223207871953</v>
      </c>
      <c r="F90" s="26">
        <v>0</v>
      </c>
      <c r="G90" s="22">
        <f t="shared" si="26"/>
        <v>2537.3776792128047</v>
      </c>
      <c r="H90" s="22">
        <v>0</v>
      </c>
      <c r="I90" s="22">
        <f t="shared" si="38"/>
        <v>4462.6223207871953</v>
      </c>
      <c r="J90" s="29">
        <v>2600</v>
      </c>
      <c r="K90" s="29">
        <v>0</v>
      </c>
      <c r="L90" s="27">
        <v>300</v>
      </c>
      <c r="M90" s="27">
        <f t="shared" si="27"/>
        <v>2300</v>
      </c>
      <c r="N90" s="25">
        <v>506.9543491599124</v>
      </c>
      <c r="O90" s="31">
        <f t="shared" si="28"/>
        <v>0</v>
      </c>
      <c r="P90" s="31">
        <v>3000</v>
      </c>
      <c r="Q90" s="31">
        <v>675</v>
      </c>
      <c r="R90" s="27">
        <v>990</v>
      </c>
      <c r="S90" s="31">
        <f t="shared" si="29"/>
        <v>1335</v>
      </c>
      <c r="T90" s="31">
        <v>1145.7777280670357</v>
      </c>
      <c r="U90" s="31">
        <f t="shared" si="30"/>
        <v>0</v>
      </c>
      <c r="V90" s="31">
        <v>3000</v>
      </c>
      <c r="W90" s="31">
        <v>3000</v>
      </c>
      <c r="X90" s="27">
        <v>0</v>
      </c>
      <c r="Y90" s="27">
        <v>0</v>
      </c>
      <c r="Z90" s="27">
        <v>0</v>
      </c>
      <c r="AA90" s="31">
        <f t="shared" si="31"/>
        <v>3000</v>
      </c>
      <c r="AB90" s="31">
        <v>6000</v>
      </c>
      <c r="AC90" s="31">
        <v>2047</v>
      </c>
      <c r="AD90" s="27">
        <v>0</v>
      </c>
      <c r="AE90" s="31">
        <f t="shared" si="20"/>
        <v>3953</v>
      </c>
      <c r="AF90" s="27">
        <v>0</v>
      </c>
      <c r="AG90" s="31">
        <f t="shared" si="21"/>
        <v>2047</v>
      </c>
      <c r="AH90" s="28">
        <v>14000</v>
      </c>
      <c r="AI90" s="28">
        <v>0</v>
      </c>
      <c r="AJ90" s="27">
        <v>0</v>
      </c>
      <c r="AK90" s="29">
        <f t="shared" si="22"/>
        <v>14000</v>
      </c>
      <c r="AL90" s="30">
        <v>0</v>
      </c>
      <c r="AM90" s="29">
        <f t="shared" si="23"/>
        <v>0</v>
      </c>
      <c r="AN90" s="29">
        <v>14000</v>
      </c>
      <c r="AO90" s="29">
        <v>0</v>
      </c>
      <c r="AP90" s="27">
        <v>0</v>
      </c>
      <c r="AQ90" s="29">
        <f t="shared" si="24"/>
        <v>14000</v>
      </c>
      <c r="AR90" s="29">
        <v>0</v>
      </c>
      <c r="AS90" s="29">
        <f t="shared" si="39"/>
        <v>0</v>
      </c>
      <c r="AT90" s="29">
        <v>20000</v>
      </c>
      <c r="AU90" s="28">
        <v>2141.1999999999998</v>
      </c>
      <c r="AV90" s="28">
        <v>0</v>
      </c>
      <c r="AW90" s="28">
        <f t="shared" si="32"/>
        <v>17858.8</v>
      </c>
      <c r="AX90" s="22">
        <v>1391.5510414502733</v>
      </c>
      <c r="AY90" s="56">
        <f t="shared" si="33"/>
        <v>749.64895854972656</v>
      </c>
      <c r="AZ90" s="28">
        <v>2000</v>
      </c>
      <c r="BA90" s="28">
        <v>392.20647884047986</v>
      </c>
      <c r="BB90" s="28">
        <v>0</v>
      </c>
      <c r="BC90" s="28">
        <f t="shared" si="34"/>
        <v>1607.7935211595202</v>
      </c>
      <c r="BD90" s="28">
        <v>1165.3822187760213</v>
      </c>
      <c r="BE90" s="28">
        <f t="shared" si="35"/>
        <v>0</v>
      </c>
      <c r="BF90" s="28">
        <v>20000</v>
      </c>
      <c r="BG90" s="22">
        <v>8963</v>
      </c>
      <c r="BH90" s="28">
        <f t="shared" si="36"/>
        <v>4708</v>
      </c>
      <c r="BI90" s="28">
        <f t="shared" si="25"/>
        <v>6329</v>
      </c>
      <c r="BJ90" s="28">
        <v>10590.739634349131</v>
      </c>
      <c r="BK90" s="28">
        <f t="shared" si="37"/>
        <v>3080.2603656508691</v>
      </c>
    </row>
    <row r="91" spans="2:63" ht="15" customHeight="1" x14ac:dyDescent="0.35">
      <c r="B91" s="4"/>
      <c r="C91" s="13">
        <v>45002</v>
      </c>
      <c r="D91" s="22">
        <v>7000</v>
      </c>
      <c r="E91" s="22">
        <v>4462.6223207871953</v>
      </c>
      <c r="F91" s="26">
        <v>0</v>
      </c>
      <c r="G91" s="22">
        <f t="shared" si="26"/>
        <v>2537.3776792128047</v>
      </c>
      <c r="H91" s="22">
        <v>0</v>
      </c>
      <c r="I91" s="22">
        <f t="shared" si="38"/>
        <v>4462.6223207871953</v>
      </c>
      <c r="J91" s="29">
        <v>2600</v>
      </c>
      <c r="K91" s="29">
        <v>0</v>
      </c>
      <c r="L91" s="27">
        <v>300</v>
      </c>
      <c r="M91" s="27">
        <f t="shared" si="27"/>
        <v>2300</v>
      </c>
      <c r="N91" s="25">
        <v>491.9490699298878</v>
      </c>
      <c r="O91" s="31">
        <f t="shared" si="28"/>
        <v>0</v>
      </c>
      <c r="P91" s="31">
        <v>3000</v>
      </c>
      <c r="Q91" s="31">
        <v>675</v>
      </c>
      <c r="R91" s="27">
        <v>990</v>
      </c>
      <c r="S91" s="31">
        <f t="shared" si="29"/>
        <v>1335</v>
      </c>
      <c r="T91" s="31">
        <v>1032.3363480867151</v>
      </c>
      <c r="U91" s="31">
        <f t="shared" si="30"/>
        <v>0</v>
      </c>
      <c r="V91" s="31">
        <v>3000</v>
      </c>
      <c r="W91" s="31">
        <v>3000</v>
      </c>
      <c r="X91" s="27">
        <v>0</v>
      </c>
      <c r="Y91" s="27">
        <v>0</v>
      </c>
      <c r="Z91" s="27">
        <v>0</v>
      </c>
      <c r="AA91" s="31">
        <f t="shared" si="31"/>
        <v>3000</v>
      </c>
      <c r="AB91" s="31">
        <v>6000</v>
      </c>
      <c r="AC91" s="31">
        <v>2047</v>
      </c>
      <c r="AD91" s="27">
        <v>0</v>
      </c>
      <c r="AE91" s="31">
        <f t="shared" si="20"/>
        <v>3953</v>
      </c>
      <c r="AF91" s="27">
        <v>0</v>
      </c>
      <c r="AG91" s="31">
        <f t="shared" si="21"/>
        <v>2047</v>
      </c>
      <c r="AH91" s="28">
        <v>14000</v>
      </c>
      <c r="AI91" s="28">
        <v>0</v>
      </c>
      <c r="AJ91" s="27">
        <v>0</v>
      </c>
      <c r="AK91" s="29">
        <f t="shared" si="22"/>
        <v>14000</v>
      </c>
      <c r="AL91" s="30">
        <v>0</v>
      </c>
      <c r="AM91" s="29">
        <f t="shared" si="23"/>
        <v>0</v>
      </c>
      <c r="AN91" s="29">
        <v>14000</v>
      </c>
      <c r="AO91" s="29">
        <v>0</v>
      </c>
      <c r="AP91" s="27">
        <v>0</v>
      </c>
      <c r="AQ91" s="29">
        <f t="shared" si="24"/>
        <v>14000</v>
      </c>
      <c r="AR91" s="29">
        <v>0</v>
      </c>
      <c r="AS91" s="29">
        <f t="shared" si="39"/>
        <v>0</v>
      </c>
      <c r="AT91" s="29">
        <v>20000</v>
      </c>
      <c r="AU91" s="28">
        <v>2141.1999999999998</v>
      </c>
      <c r="AV91" s="28">
        <v>0</v>
      </c>
      <c r="AW91" s="28">
        <f t="shared" si="32"/>
        <v>17858.8</v>
      </c>
      <c r="AX91" s="22">
        <v>1454.9084979995553</v>
      </c>
      <c r="AY91" s="56">
        <f t="shared" si="33"/>
        <v>686.29150200044455</v>
      </c>
      <c r="AZ91" s="28">
        <v>2000</v>
      </c>
      <c r="BA91" s="28">
        <v>392.20647884047986</v>
      </c>
      <c r="BB91" s="28">
        <v>0</v>
      </c>
      <c r="BC91" s="28">
        <f t="shared" si="34"/>
        <v>1607.7935211595202</v>
      </c>
      <c r="BD91" s="28">
        <v>146.5000459753868</v>
      </c>
      <c r="BE91" s="28">
        <f t="shared" si="35"/>
        <v>245.70643286509306</v>
      </c>
      <c r="BF91" s="28">
        <v>20000</v>
      </c>
      <c r="BG91" s="22">
        <v>8963</v>
      </c>
      <c r="BH91" s="28">
        <f t="shared" si="36"/>
        <v>4708</v>
      </c>
      <c r="BI91" s="28">
        <f t="shared" si="25"/>
        <v>6329</v>
      </c>
      <c r="BJ91" s="28">
        <v>10594.120456999457</v>
      </c>
      <c r="BK91" s="28">
        <f t="shared" si="37"/>
        <v>3076.879543000543</v>
      </c>
    </row>
    <row r="92" spans="2:63" ht="15" customHeight="1" x14ac:dyDescent="0.35">
      <c r="B92" s="4"/>
      <c r="C92" s="13">
        <v>45003</v>
      </c>
      <c r="D92" s="22">
        <v>7000</v>
      </c>
      <c r="E92" s="22">
        <v>4462.6223207871953</v>
      </c>
      <c r="F92" s="26">
        <v>0</v>
      </c>
      <c r="G92" s="22">
        <f t="shared" si="26"/>
        <v>2537.3776792128047</v>
      </c>
      <c r="H92" s="22">
        <v>0</v>
      </c>
      <c r="I92" s="22">
        <f t="shared" si="38"/>
        <v>4462.6223207871953</v>
      </c>
      <c r="J92" s="29">
        <v>2600</v>
      </c>
      <c r="K92" s="29">
        <v>0</v>
      </c>
      <c r="L92" s="27">
        <v>300</v>
      </c>
      <c r="M92" s="27">
        <f t="shared" si="27"/>
        <v>2300</v>
      </c>
      <c r="N92" s="25">
        <v>534.58616660694088</v>
      </c>
      <c r="O92" s="31">
        <f t="shared" si="28"/>
        <v>0</v>
      </c>
      <c r="P92" s="31">
        <v>3000</v>
      </c>
      <c r="Q92" s="31">
        <v>675</v>
      </c>
      <c r="R92" s="27">
        <v>990</v>
      </c>
      <c r="S92" s="31">
        <f t="shared" si="29"/>
        <v>1335</v>
      </c>
      <c r="T92" s="31">
        <v>1078.7227052102066</v>
      </c>
      <c r="U92" s="31">
        <f t="shared" si="30"/>
        <v>0</v>
      </c>
      <c r="V92" s="31">
        <v>3000</v>
      </c>
      <c r="W92" s="31">
        <v>3000</v>
      </c>
      <c r="X92" s="27">
        <v>0</v>
      </c>
      <c r="Y92" s="27">
        <v>0</v>
      </c>
      <c r="Z92" s="27">
        <v>0</v>
      </c>
      <c r="AA92" s="31">
        <f t="shared" si="31"/>
        <v>3000</v>
      </c>
      <c r="AB92" s="31">
        <v>6000</v>
      </c>
      <c r="AC92" s="31">
        <v>2047</v>
      </c>
      <c r="AD92" s="27">
        <v>0</v>
      </c>
      <c r="AE92" s="31">
        <f t="shared" si="20"/>
        <v>3953</v>
      </c>
      <c r="AF92" s="27">
        <v>0</v>
      </c>
      <c r="AG92" s="31">
        <f t="shared" si="21"/>
        <v>2047</v>
      </c>
      <c r="AH92" s="28">
        <v>14000</v>
      </c>
      <c r="AI92" s="28">
        <v>0</v>
      </c>
      <c r="AJ92" s="27">
        <v>0</v>
      </c>
      <c r="AK92" s="29">
        <f t="shared" si="22"/>
        <v>14000</v>
      </c>
      <c r="AL92" s="30">
        <v>0</v>
      </c>
      <c r="AM92" s="29">
        <f t="shared" si="23"/>
        <v>0</v>
      </c>
      <c r="AN92" s="29">
        <v>14000</v>
      </c>
      <c r="AO92" s="29">
        <v>0</v>
      </c>
      <c r="AP92" s="27">
        <v>0</v>
      </c>
      <c r="AQ92" s="29">
        <f t="shared" si="24"/>
        <v>14000</v>
      </c>
      <c r="AR92" s="29">
        <v>0</v>
      </c>
      <c r="AS92" s="29">
        <f t="shared" si="39"/>
        <v>0</v>
      </c>
      <c r="AT92" s="29">
        <v>20000</v>
      </c>
      <c r="AU92" s="28">
        <v>2141.1999999999998</v>
      </c>
      <c r="AV92" s="28">
        <v>0</v>
      </c>
      <c r="AW92" s="28">
        <f t="shared" si="32"/>
        <v>17858.8</v>
      </c>
      <c r="AX92" s="22">
        <v>1657.0300559533903</v>
      </c>
      <c r="AY92" s="56">
        <f t="shared" si="33"/>
        <v>484.16994404660954</v>
      </c>
      <c r="AZ92" s="28">
        <v>2000</v>
      </c>
      <c r="BA92" s="28">
        <v>392.20647884047986</v>
      </c>
      <c r="BB92" s="28">
        <v>0</v>
      </c>
      <c r="BC92" s="28">
        <f t="shared" si="34"/>
        <v>1607.7935211595202</v>
      </c>
      <c r="BD92" s="28">
        <v>0</v>
      </c>
      <c r="BE92" s="28">
        <f t="shared" si="35"/>
        <v>392.20647884047986</v>
      </c>
      <c r="BF92" s="28">
        <v>20000</v>
      </c>
      <c r="BG92" s="22">
        <v>8963</v>
      </c>
      <c r="BH92" s="28">
        <f t="shared" si="36"/>
        <v>4708</v>
      </c>
      <c r="BI92" s="28">
        <f t="shared" si="25"/>
        <v>6329</v>
      </c>
      <c r="BJ92" s="28">
        <v>10290.807723033215</v>
      </c>
      <c r="BK92" s="28">
        <f t="shared" si="37"/>
        <v>3380.1922769667854</v>
      </c>
    </row>
    <row r="93" spans="2:63" ht="15" customHeight="1" x14ac:dyDescent="0.35">
      <c r="B93" s="4"/>
      <c r="C93" s="13">
        <v>45004</v>
      </c>
      <c r="D93" s="22">
        <v>7000</v>
      </c>
      <c r="E93" s="22">
        <v>4462.6223207871953</v>
      </c>
      <c r="F93" s="26">
        <v>0</v>
      </c>
      <c r="G93" s="22">
        <f t="shared" si="26"/>
        <v>2537.3776792128047</v>
      </c>
      <c r="H93" s="22">
        <v>0</v>
      </c>
      <c r="I93" s="22">
        <f t="shared" si="38"/>
        <v>4462.6223207871953</v>
      </c>
      <c r="J93" s="29">
        <v>2600</v>
      </c>
      <c r="K93" s="29">
        <v>0</v>
      </c>
      <c r="L93" s="27">
        <v>300</v>
      </c>
      <c r="M93" s="27">
        <f t="shared" si="27"/>
        <v>2300</v>
      </c>
      <c r="N93" s="25">
        <v>561.28840880541577</v>
      </c>
      <c r="O93" s="31">
        <f t="shared" si="28"/>
        <v>0</v>
      </c>
      <c r="P93" s="31">
        <v>3000</v>
      </c>
      <c r="Q93" s="31">
        <v>675</v>
      </c>
      <c r="R93" s="27">
        <v>990</v>
      </c>
      <c r="S93" s="31">
        <f t="shared" si="29"/>
        <v>1335</v>
      </c>
      <c r="T93" s="31">
        <v>1125.8277697817146</v>
      </c>
      <c r="U93" s="31">
        <f t="shared" si="30"/>
        <v>0</v>
      </c>
      <c r="V93" s="31">
        <v>3000</v>
      </c>
      <c r="W93" s="31">
        <v>3000</v>
      </c>
      <c r="X93" s="27">
        <v>0</v>
      </c>
      <c r="Y93" s="27">
        <v>0</v>
      </c>
      <c r="Z93" s="27">
        <v>0</v>
      </c>
      <c r="AA93" s="31">
        <f t="shared" si="31"/>
        <v>3000</v>
      </c>
      <c r="AB93" s="31">
        <v>6000</v>
      </c>
      <c r="AC93" s="31">
        <v>2047</v>
      </c>
      <c r="AD93" s="27">
        <v>0</v>
      </c>
      <c r="AE93" s="31">
        <f t="shared" si="20"/>
        <v>3953</v>
      </c>
      <c r="AF93" s="27">
        <v>0</v>
      </c>
      <c r="AG93" s="31">
        <f t="shared" si="21"/>
        <v>2047</v>
      </c>
      <c r="AH93" s="28">
        <v>14000</v>
      </c>
      <c r="AI93" s="28">
        <v>0</v>
      </c>
      <c r="AJ93" s="27">
        <v>0</v>
      </c>
      <c r="AK93" s="29">
        <f t="shared" si="22"/>
        <v>14000</v>
      </c>
      <c r="AL93" s="30">
        <v>0</v>
      </c>
      <c r="AM93" s="29">
        <f t="shared" si="23"/>
        <v>0</v>
      </c>
      <c r="AN93" s="29">
        <v>14000</v>
      </c>
      <c r="AO93" s="29">
        <v>0</v>
      </c>
      <c r="AP93" s="27">
        <v>0</v>
      </c>
      <c r="AQ93" s="29">
        <f t="shared" si="24"/>
        <v>14000</v>
      </c>
      <c r="AR93" s="29">
        <v>0</v>
      </c>
      <c r="AS93" s="29">
        <f t="shared" si="39"/>
        <v>0</v>
      </c>
      <c r="AT93" s="29">
        <v>20000</v>
      </c>
      <c r="AU93" s="28">
        <v>2141.1999999999998</v>
      </c>
      <c r="AV93" s="28">
        <v>0</v>
      </c>
      <c r="AW93" s="28">
        <f t="shared" si="32"/>
        <v>17858.8</v>
      </c>
      <c r="AX93" s="22">
        <v>1933.5317340337485</v>
      </c>
      <c r="AY93" s="56">
        <f t="shared" si="33"/>
        <v>207.66826596625128</v>
      </c>
      <c r="AZ93" s="28">
        <v>2000</v>
      </c>
      <c r="BA93" s="28">
        <v>392.20647884047986</v>
      </c>
      <c r="BB93" s="28">
        <v>0</v>
      </c>
      <c r="BC93" s="28">
        <f t="shared" si="34"/>
        <v>1607.7935211595202</v>
      </c>
      <c r="BD93" s="28">
        <v>0</v>
      </c>
      <c r="BE93" s="28">
        <f t="shared" si="35"/>
        <v>392.20647884047986</v>
      </c>
      <c r="BF93" s="28">
        <v>20000</v>
      </c>
      <c r="BG93" s="22">
        <v>8963</v>
      </c>
      <c r="BH93" s="28">
        <f t="shared" si="36"/>
        <v>4708</v>
      </c>
      <c r="BI93" s="28">
        <f t="shared" si="25"/>
        <v>6329</v>
      </c>
      <c r="BJ93" s="28">
        <v>8859.0269770589075</v>
      </c>
      <c r="BK93" s="28">
        <f t="shared" si="37"/>
        <v>4811.9730229410925</v>
      </c>
    </row>
    <row r="94" spans="2:63" ht="15" customHeight="1" x14ac:dyDescent="0.35">
      <c r="B94" s="4"/>
      <c r="C94" s="13">
        <v>45005</v>
      </c>
      <c r="D94" s="22">
        <v>7000</v>
      </c>
      <c r="E94" s="22">
        <v>4462.6223207871953</v>
      </c>
      <c r="F94" s="26">
        <v>0</v>
      </c>
      <c r="G94" s="22">
        <f t="shared" si="26"/>
        <v>2537.3776792128047</v>
      </c>
      <c r="H94" s="22">
        <v>0</v>
      </c>
      <c r="I94" s="22">
        <f t="shared" si="38"/>
        <v>4462.6223207871953</v>
      </c>
      <c r="J94" s="29">
        <v>2600</v>
      </c>
      <c r="K94" s="29">
        <v>0</v>
      </c>
      <c r="L94" s="27">
        <v>300</v>
      </c>
      <c r="M94" s="27">
        <f t="shared" si="27"/>
        <v>2300</v>
      </c>
      <c r="N94" s="25">
        <v>534.81746384786504</v>
      </c>
      <c r="O94" s="31">
        <f t="shared" si="28"/>
        <v>0</v>
      </c>
      <c r="P94" s="31">
        <v>3000</v>
      </c>
      <c r="Q94" s="31">
        <v>675</v>
      </c>
      <c r="R94" s="27">
        <v>990</v>
      </c>
      <c r="S94" s="31">
        <f t="shared" si="29"/>
        <v>1335</v>
      </c>
      <c r="T94" s="31">
        <v>1118.4926183677935</v>
      </c>
      <c r="U94" s="31">
        <f t="shared" si="30"/>
        <v>0</v>
      </c>
      <c r="V94" s="31">
        <v>3000</v>
      </c>
      <c r="W94" s="31">
        <v>3000</v>
      </c>
      <c r="X94" s="27">
        <v>0</v>
      </c>
      <c r="Y94" s="27">
        <v>0</v>
      </c>
      <c r="Z94" s="27">
        <v>0</v>
      </c>
      <c r="AA94" s="31">
        <f t="shared" si="31"/>
        <v>3000</v>
      </c>
      <c r="AB94" s="31">
        <v>6000</v>
      </c>
      <c r="AC94" s="31">
        <v>2047</v>
      </c>
      <c r="AD94" s="27">
        <v>0</v>
      </c>
      <c r="AE94" s="31">
        <f t="shared" si="20"/>
        <v>3953</v>
      </c>
      <c r="AF94" s="27">
        <v>0</v>
      </c>
      <c r="AG94" s="31">
        <f t="shared" si="21"/>
        <v>2047</v>
      </c>
      <c r="AH94" s="28">
        <v>14000</v>
      </c>
      <c r="AI94" s="28">
        <v>0</v>
      </c>
      <c r="AJ94" s="27">
        <v>0</v>
      </c>
      <c r="AK94" s="29">
        <f t="shared" si="22"/>
        <v>14000</v>
      </c>
      <c r="AL94" s="30">
        <v>0</v>
      </c>
      <c r="AM94" s="29">
        <f t="shared" si="23"/>
        <v>0</v>
      </c>
      <c r="AN94" s="29">
        <v>14000</v>
      </c>
      <c r="AO94" s="29">
        <v>0</v>
      </c>
      <c r="AP94" s="27">
        <v>0</v>
      </c>
      <c r="AQ94" s="29">
        <f t="shared" si="24"/>
        <v>14000</v>
      </c>
      <c r="AR94" s="29">
        <v>0</v>
      </c>
      <c r="AS94" s="29">
        <f t="shared" si="39"/>
        <v>0</v>
      </c>
      <c r="AT94" s="29">
        <v>20000</v>
      </c>
      <c r="AU94" s="28">
        <v>2141.1999999999998</v>
      </c>
      <c r="AV94" s="28">
        <v>0</v>
      </c>
      <c r="AW94" s="28">
        <f t="shared" si="32"/>
        <v>17858.8</v>
      </c>
      <c r="AX94" s="22">
        <v>2007.4667476855295</v>
      </c>
      <c r="AY94" s="56">
        <f t="shared" si="33"/>
        <v>133.73325231447029</v>
      </c>
      <c r="AZ94" s="28">
        <v>2000</v>
      </c>
      <c r="BA94" s="28">
        <v>392.20647884047986</v>
      </c>
      <c r="BB94" s="28">
        <v>0</v>
      </c>
      <c r="BC94" s="28">
        <f t="shared" si="34"/>
        <v>1607.7935211595202</v>
      </c>
      <c r="BD94" s="28">
        <v>0</v>
      </c>
      <c r="BE94" s="28">
        <f t="shared" si="35"/>
        <v>392.20647884047986</v>
      </c>
      <c r="BF94" s="28">
        <v>20000</v>
      </c>
      <c r="BG94" s="22">
        <v>8963</v>
      </c>
      <c r="BH94" s="28">
        <f t="shared" si="36"/>
        <v>4708</v>
      </c>
      <c r="BI94" s="28">
        <f t="shared" si="25"/>
        <v>6329</v>
      </c>
      <c r="BJ94" s="28">
        <v>8579.8009584735191</v>
      </c>
      <c r="BK94" s="28">
        <f t="shared" si="37"/>
        <v>5091.1990415264809</v>
      </c>
    </row>
    <row r="95" spans="2:63" ht="15" customHeight="1" x14ac:dyDescent="0.35">
      <c r="B95" s="4"/>
      <c r="C95" s="13">
        <v>45006</v>
      </c>
      <c r="D95" s="22">
        <v>7000</v>
      </c>
      <c r="E95" s="22">
        <v>4462.6223207871953</v>
      </c>
      <c r="F95" s="26">
        <v>0</v>
      </c>
      <c r="G95" s="22">
        <f t="shared" si="26"/>
        <v>2537.3776792128047</v>
      </c>
      <c r="H95" s="22">
        <v>0</v>
      </c>
      <c r="I95" s="22">
        <f t="shared" si="38"/>
        <v>4462.6223207871953</v>
      </c>
      <c r="J95" s="29">
        <v>2600</v>
      </c>
      <c r="K95" s="29">
        <v>0</v>
      </c>
      <c r="L95" s="27">
        <v>300</v>
      </c>
      <c r="M95" s="27">
        <f t="shared" si="27"/>
        <v>2300</v>
      </c>
      <c r="N95" s="25">
        <v>504.31046327451304</v>
      </c>
      <c r="O95" s="31">
        <f t="shared" si="28"/>
        <v>0</v>
      </c>
      <c r="P95" s="31">
        <v>3000</v>
      </c>
      <c r="Q95" s="31">
        <v>675</v>
      </c>
      <c r="R95" s="27">
        <v>990</v>
      </c>
      <c r="S95" s="31">
        <f t="shared" si="29"/>
        <v>1335</v>
      </c>
      <c r="T95" s="31">
        <v>1083.2412119109608</v>
      </c>
      <c r="U95" s="31">
        <f t="shared" si="30"/>
        <v>0</v>
      </c>
      <c r="V95" s="31">
        <v>3000</v>
      </c>
      <c r="W95" s="31">
        <v>3000</v>
      </c>
      <c r="X95" s="27">
        <v>0</v>
      </c>
      <c r="Y95" s="27">
        <v>0</v>
      </c>
      <c r="Z95" s="27">
        <v>0</v>
      </c>
      <c r="AA95" s="31">
        <f t="shared" si="31"/>
        <v>3000</v>
      </c>
      <c r="AB95" s="31">
        <v>6000</v>
      </c>
      <c r="AC95" s="31">
        <v>2047</v>
      </c>
      <c r="AD95" s="27">
        <v>0</v>
      </c>
      <c r="AE95" s="31">
        <f t="shared" si="20"/>
        <v>3953</v>
      </c>
      <c r="AF95" s="27">
        <v>0</v>
      </c>
      <c r="AG95" s="31">
        <f t="shared" si="21"/>
        <v>2047</v>
      </c>
      <c r="AH95" s="28">
        <v>14000</v>
      </c>
      <c r="AI95" s="28">
        <v>0</v>
      </c>
      <c r="AJ95" s="27">
        <v>0</v>
      </c>
      <c r="AK95" s="29">
        <f t="shared" si="22"/>
        <v>14000</v>
      </c>
      <c r="AL95" s="30">
        <v>0</v>
      </c>
      <c r="AM95" s="29">
        <f t="shared" si="23"/>
        <v>0</v>
      </c>
      <c r="AN95" s="29">
        <v>14000</v>
      </c>
      <c r="AO95" s="29">
        <v>0</v>
      </c>
      <c r="AP95" s="27">
        <v>0</v>
      </c>
      <c r="AQ95" s="29">
        <f t="shared" si="24"/>
        <v>14000</v>
      </c>
      <c r="AR95" s="29">
        <v>0</v>
      </c>
      <c r="AS95" s="29">
        <f t="shared" si="39"/>
        <v>0</v>
      </c>
      <c r="AT95" s="29">
        <v>20000</v>
      </c>
      <c r="AU95" s="28">
        <v>2141.1999999999998</v>
      </c>
      <c r="AV95" s="28">
        <v>0</v>
      </c>
      <c r="AW95" s="28">
        <f t="shared" si="32"/>
        <v>17858.8</v>
      </c>
      <c r="AX95" s="22">
        <v>1956.6514704388528</v>
      </c>
      <c r="AY95" s="56">
        <f t="shared" si="33"/>
        <v>184.54852956114701</v>
      </c>
      <c r="AZ95" s="28">
        <v>2000</v>
      </c>
      <c r="BA95" s="28">
        <v>392.20647884047986</v>
      </c>
      <c r="BB95" s="28">
        <v>0</v>
      </c>
      <c r="BC95" s="28">
        <f t="shared" si="34"/>
        <v>1607.7935211595202</v>
      </c>
      <c r="BD95" s="28">
        <v>0</v>
      </c>
      <c r="BE95" s="28">
        <f t="shared" si="35"/>
        <v>392.20647884047986</v>
      </c>
      <c r="BF95" s="28">
        <v>20000</v>
      </c>
      <c r="BG95" s="22">
        <v>8963</v>
      </c>
      <c r="BH95" s="28">
        <f t="shared" si="36"/>
        <v>4708</v>
      </c>
      <c r="BI95" s="28">
        <f t="shared" si="25"/>
        <v>6329</v>
      </c>
      <c r="BJ95" s="28">
        <v>8353.6009322101909</v>
      </c>
      <c r="BK95" s="28">
        <f t="shared" si="37"/>
        <v>5317.3990677898091</v>
      </c>
    </row>
    <row r="96" spans="2:63" ht="15" customHeight="1" x14ac:dyDescent="0.35">
      <c r="B96" s="4"/>
      <c r="C96" s="13">
        <v>45007</v>
      </c>
      <c r="D96" s="22">
        <v>7000</v>
      </c>
      <c r="E96" s="22">
        <v>4462.6223207871953</v>
      </c>
      <c r="F96" s="26">
        <v>0</v>
      </c>
      <c r="G96" s="22">
        <f t="shared" si="26"/>
        <v>2537.3776792128047</v>
      </c>
      <c r="H96" s="22">
        <v>0</v>
      </c>
      <c r="I96" s="22">
        <f t="shared" si="38"/>
        <v>4462.6223207871953</v>
      </c>
      <c r="J96" s="29">
        <v>2600</v>
      </c>
      <c r="K96" s="29">
        <v>0</v>
      </c>
      <c r="L96" s="27">
        <v>300</v>
      </c>
      <c r="M96" s="27">
        <f t="shared" si="27"/>
        <v>2300</v>
      </c>
      <c r="N96" s="25">
        <v>433.11849258988678</v>
      </c>
      <c r="O96" s="31">
        <f t="shared" si="28"/>
        <v>0</v>
      </c>
      <c r="P96" s="31">
        <v>3000</v>
      </c>
      <c r="Q96" s="31">
        <v>675</v>
      </c>
      <c r="R96" s="27">
        <v>990</v>
      </c>
      <c r="S96" s="31">
        <f t="shared" si="29"/>
        <v>1335</v>
      </c>
      <c r="T96" s="31">
        <v>1126.4265071430966</v>
      </c>
      <c r="U96" s="31">
        <f t="shared" si="30"/>
        <v>0</v>
      </c>
      <c r="V96" s="31">
        <v>3000</v>
      </c>
      <c r="W96" s="31">
        <v>3000</v>
      </c>
      <c r="X96" s="27">
        <v>0</v>
      </c>
      <c r="Y96" s="27">
        <v>0</v>
      </c>
      <c r="Z96" s="27">
        <v>0</v>
      </c>
      <c r="AA96" s="31">
        <f t="shared" si="31"/>
        <v>3000</v>
      </c>
      <c r="AB96" s="31">
        <v>6000</v>
      </c>
      <c r="AC96" s="31">
        <v>2047</v>
      </c>
      <c r="AD96" s="27">
        <v>0</v>
      </c>
      <c r="AE96" s="31">
        <f t="shared" si="20"/>
        <v>3953</v>
      </c>
      <c r="AF96" s="27">
        <v>0</v>
      </c>
      <c r="AG96" s="31">
        <f t="shared" si="21"/>
        <v>2047</v>
      </c>
      <c r="AH96" s="28">
        <v>14000</v>
      </c>
      <c r="AI96" s="28">
        <v>0</v>
      </c>
      <c r="AJ96" s="27">
        <v>0</v>
      </c>
      <c r="AK96" s="29">
        <f t="shared" si="22"/>
        <v>14000</v>
      </c>
      <c r="AL96" s="30">
        <v>0</v>
      </c>
      <c r="AM96" s="29">
        <f t="shared" si="23"/>
        <v>0</v>
      </c>
      <c r="AN96" s="29">
        <v>14000</v>
      </c>
      <c r="AO96" s="29">
        <v>0</v>
      </c>
      <c r="AP96" s="27">
        <v>0</v>
      </c>
      <c r="AQ96" s="29">
        <f t="shared" si="24"/>
        <v>14000</v>
      </c>
      <c r="AR96" s="29">
        <v>0</v>
      </c>
      <c r="AS96" s="29">
        <f t="shared" si="39"/>
        <v>0</v>
      </c>
      <c r="AT96" s="29">
        <v>20000</v>
      </c>
      <c r="AU96" s="28">
        <v>2141.1999999999998</v>
      </c>
      <c r="AV96" s="28">
        <v>0</v>
      </c>
      <c r="AW96" s="28">
        <f t="shared" si="32"/>
        <v>17858.8</v>
      </c>
      <c r="AX96" s="22">
        <v>1901.9221640338187</v>
      </c>
      <c r="AY96" s="56">
        <f t="shared" si="33"/>
        <v>239.2778359661811</v>
      </c>
      <c r="AZ96" s="28">
        <v>2000</v>
      </c>
      <c r="BA96" s="28">
        <v>392.20647884047986</v>
      </c>
      <c r="BB96" s="28">
        <v>0</v>
      </c>
      <c r="BC96" s="28">
        <f t="shared" si="34"/>
        <v>1607.7935211595202</v>
      </c>
      <c r="BD96" s="28">
        <v>0</v>
      </c>
      <c r="BE96" s="28">
        <f t="shared" si="35"/>
        <v>392.20647884047986</v>
      </c>
      <c r="BF96" s="28">
        <v>20000</v>
      </c>
      <c r="BG96" s="22">
        <v>8963</v>
      </c>
      <c r="BH96" s="28">
        <f t="shared" si="36"/>
        <v>4708</v>
      </c>
      <c r="BI96" s="28">
        <f t="shared" si="25"/>
        <v>6329</v>
      </c>
      <c r="BJ96" s="28">
        <v>7649.1942279203295</v>
      </c>
      <c r="BK96" s="28">
        <f t="shared" si="37"/>
        <v>6021.8057720796705</v>
      </c>
    </row>
    <row r="97" spans="2:63" ht="15" customHeight="1" x14ac:dyDescent="0.35">
      <c r="B97" s="4"/>
      <c r="C97" s="13">
        <v>45008</v>
      </c>
      <c r="D97" s="22">
        <v>7000</v>
      </c>
      <c r="E97" s="22">
        <v>4462.6223207871953</v>
      </c>
      <c r="F97" s="26">
        <v>0</v>
      </c>
      <c r="G97" s="22">
        <f t="shared" si="26"/>
        <v>2537.3776792128047</v>
      </c>
      <c r="H97" s="22">
        <v>0</v>
      </c>
      <c r="I97" s="22">
        <f t="shared" si="38"/>
        <v>4462.6223207871953</v>
      </c>
      <c r="J97" s="29">
        <v>2600</v>
      </c>
      <c r="K97" s="29">
        <v>0</v>
      </c>
      <c r="L97" s="27">
        <v>300</v>
      </c>
      <c r="M97" s="27">
        <f t="shared" si="27"/>
        <v>2300</v>
      </c>
      <c r="N97" s="25">
        <v>451.06516571690429</v>
      </c>
      <c r="O97" s="31">
        <f t="shared" si="28"/>
        <v>0</v>
      </c>
      <c r="P97" s="31">
        <v>3000</v>
      </c>
      <c r="Q97" s="31">
        <v>675</v>
      </c>
      <c r="R97" s="27">
        <v>990</v>
      </c>
      <c r="S97" s="31">
        <f t="shared" si="29"/>
        <v>1335</v>
      </c>
      <c r="T97" s="31">
        <v>1169.8888224307175</v>
      </c>
      <c r="U97" s="31">
        <f t="shared" si="30"/>
        <v>0</v>
      </c>
      <c r="V97" s="31">
        <v>3000</v>
      </c>
      <c r="W97" s="31">
        <v>3000</v>
      </c>
      <c r="X97" s="27">
        <v>0</v>
      </c>
      <c r="Y97" s="27">
        <v>0</v>
      </c>
      <c r="Z97" s="27">
        <v>0</v>
      </c>
      <c r="AA97" s="31">
        <f t="shared" si="31"/>
        <v>3000</v>
      </c>
      <c r="AB97" s="31">
        <v>6000</v>
      </c>
      <c r="AC97" s="31">
        <v>2047</v>
      </c>
      <c r="AD97" s="27">
        <v>0</v>
      </c>
      <c r="AE97" s="31">
        <f t="shared" si="20"/>
        <v>3953</v>
      </c>
      <c r="AF97" s="27">
        <v>0</v>
      </c>
      <c r="AG97" s="31">
        <f t="shared" si="21"/>
        <v>2047</v>
      </c>
      <c r="AH97" s="28">
        <v>14000</v>
      </c>
      <c r="AI97" s="28">
        <v>0</v>
      </c>
      <c r="AJ97" s="27">
        <v>0</v>
      </c>
      <c r="AK97" s="29">
        <f t="shared" si="22"/>
        <v>14000</v>
      </c>
      <c r="AL97" s="30">
        <v>0</v>
      </c>
      <c r="AM97" s="29">
        <f t="shared" si="23"/>
        <v>0</v>
      </c>
      <c r="AN97" s="29">
        <v>14000</v>
      </c>
      <c r="AO97" s="29">
        <v>0</v>
      </c>
      <c r="AP97" s="27">
        <v>0</v>
      </c>
      <c r="AQ97" s="29">
        <f t="shared" si="24"/>
        <v>14000</v>
      </c>
      <c r="AR97" s="29">
        <v>0</v>
      </c>
      <c r="AS97" s="29">
        <f t="shared" si="39"/>
        <v>0</v>
      </c>
      <c r="AT97" s="29">
        <v>20000</v>
      </c>
      <c r="AU97" s="28">
        <v>2141.1999999999998</v>
      </c>
      <c r="AV97" s="28">
        <v>0</v>
      </c>
      <c r="AW97" s="28">
        <f t="shared" si="32"/>
        <v>17858.8</v>
      </c>
      <c r="AX97" s="22">
        <v>2096.6965116628371</v>
      </c>
      <c r="AY97" s="56">
        <f t="shared" si="33"/>
        <v>44.503488337162707</v>
      </c>
      <c r="AZ97" s="28">
        <v>2000</v>
      </c>
      <c r="BA97" s="28">
        <v>392.20647884047986</v>
      </c>
      <c r="BB97" s="28">
        <v>0</v>
      </c>
      <c r="BC97" s="28">
        <f t="shared" si="34"/>
        <v>1607.7935211595202</v>
      </c>
      <c r="BD97" s="28">
        <v>0</v>
      </c>
      <c r="BE97" s="28">
        <f t="shared" si="35"/>
        <v>392.20647884047986</v>
      </c>
      <c r="BF97" s="28">
        <v>20000</v>
      </c>
      <c r="BG97" s="22">
        <v>8963</v>
      </c>
      <c r="BH97" s="28">
        <f t="shared" si="36"/>
        <v>4708</v>
      </c>
      <c r="BI97" s="28">
        <f t="shared" si="25"/>
        <v>6329</v>
      </c>
      <c r="BJ97" s="28">
        <v>6702.0065229104966</v>
      </c>
      <c r="BK97" s="28">
        <f t="shared" si="37"/>
        <v>6968.9934770895034</v>
      </c>
    </row>
    <row r="98" spans="2:63" ht="15" customHeight="1" x14ac:dyDescent="0.35">
      <c r="B98" s="4"/>
      <c r="C98" s="13">
        <v>45009</v>
      </c>
      <c r="D98" s="22">
        <v>7000</v>
      </c>
      <c r="E98" s="22">
        <v>4462.6223207871953</v>
      </c>
      <c r="F98" s="26">
        <v>0</v>
      </c>
      <c r="G98" s="22">
        <f t="shared" si="26"/>
        <v>2537.3776792128047</v>
      </c>
      <c r="H98" s="22">
        <v>0</v>
      </c>
      <c r="I98" s="22">
        <f t="shared" si="38"/>
        <v>4462.6223207871953</v>
      </c>
      <c r="J98" s="29">
        <v>2600</v>
      </c>
      <c r="K98" s="29">
        <v>0</v>
      </c>
      <c r="L98" s="27">
        <v>300</v>
      </c>
      <c r="M98" s="27">
        <f t="shared" si="27"/>
        <v>2300</v>
      </c>
      <c r="N98" s="25">
        <v>503.56117474872946</v>
      </c>
      <c r="O98" s="31">
        <f t="shared" si="28"/>
        <v>0</v>
      </c>
      <c r="P98" s="31">
        <v>3000</v>
      </c>
      <c r="Q98" s="31">
        <v>675</v>
      </c>
      <c r="R98" s="27">
        <v>990</v>
      </c>
      <c r="S98" s="31">
        <f t="shared" si="29"/>
        <v>1335</v>
      </c>
      <c r="T98" s="31">
        <v>1194.8115060748553</v>
      </c>
      <c r="U98" s="31">
        <f t="shared" si="30"/>
        <v>0</v>
      </c>
      <c r="V98" s="31">
        <v>3000</v>
      </c>
      <c r="W98" s="31">
        <v>3000</v>
      </c>
      <c r="X98" s="27">
        <v>0</v>
      </c>
      <c r="Y98" s="27">
        <v>0</v>
      </c>
      <c r="Z98" s="27">
        <v>0</v>
      </c>
      <c r="AA98" s="31">
        <f t="shared" si="31"/>
        <v>3000</v>
      </c>
      <c r="AB98" s="31">
        <v>6000</v>
      </c>
      <c r="AC98" s="31">
        <v>2047</v>
      </c>
      <c r="AD98" s="27">
        <v>0</v>
      </c>
      <c r="AE98" s="31">
        <f t="shared" si="20"/>
        <v>3953</v>
      </c>
      <c r="AF98" s="27">
        <v>0</v>
      </c>
      <c r="AG98" s="31">
        <f t="shared" si="21"/>
        <v>2047</v>
      </c>
      <c r="AH98" s="28">
        <v>14000</v>
      </c>
      <c r="AI98" s="28">
        <v>0</v>
      </c>
      <c r="AJ98" s="27">
        <v>0</v>
      </c>
      <c r="AK98" s="29">
        <f t="shared" si="22"/>
        <v>14000</v>
      </c>
      <c r="AL98" s="30">
        <v>0</v>
      </c>
      <c r="AM98" s="29">
        <f t="shared" si="23"/>
        <v>0</v>
      </c>
      <c r="AN98" s="29">
        <v>14000</v>
      </c>
      <c r="AO98" s="29">
        <v>0</v>
      </c>
      <c r="AP98" s="27">
        <v>0</v>
      </c>
      <c r="AQ98" s="29">
        <f t="shared" si="24"/>
        <v>14000</v>
      </c>
      <c r="AR98" s="29">
        <v>0</v>
      </c>
      <c r="AS98" s="29">
        <f t="shared" si="39"/>
        <v>0</v>
      </c>
      <c r="AT98" s="29">
        <v>20000</v>
      </c>
      <c r="AU98" s="28">
        <v>2141.1999999999998</v>
      </c>
      <c r="AV98" s="28">
        <v>0</v>
      </c>
      <c r="AW98" s="28">
        <f t="shared" si="32"/>
        <v>17858.8</v>
      </c>
      <c r="AX98" s="22">
        <v>1983.8428394347402</v>
      </c>
      <c r="AY98" s="56">
        <f t="shared" si="33"/>
        <v>157.35716056525962</v>
      </c>
      <c r="AZ98" s="28">
        <v>2000</v>
      </c>
      <c r="BA98" s="28">
        <v>392.20647884047986</v>
      </c>
      <c r="BB98" s="28">
        <v>0</v>
      </c>
      <c r="BC98" s="28">
        <f t="shared" si="34"/>
        <v>1607.7935211595202</v>
      </c>
      <c r="BD98" s="28">
        <v>0</v>
      </c>
      <c r="BE98" s="28">
        <f t="shared" si="35"/>
        <v>392.20647884047986</v>
      </c>
      <c r="BF98" s="28">
        <v>20000</v>
      </c>
      <c r="BG98" s="22">
        <v>8963</v>
      </c>
      <c r="BH98" s="28">
        <f t="shared" si="36"/>
        <v>4708</v>
      </c>
      <c r="BI98" s="28">
        <f t="shared" si="25"/>
        <v>6329</v>
      </c>
      <c r="BJ98" s="28">
        <v>9296.3665154132032</v>
      </c>
      <c r="BK98" s="28">
        <f t="shared" si="37"/>
        <v>4374.6334845867968</v>
      </c>
    </row>
    <row r="99" spans="2:63" ht="15" customHeight="1" x14ac:dyDescent="0.35">
      <c r="B99" s="4"/>
      <c r="C99" s="13">
        <v>45010</v>
      </c>
      <c r="D99" s="22">
        <v>7000</v>
      </c>
      <c r="E99" s="22">
        <v>4462.6223207871953</v>
      </c>
      <c r="F99" s="26">
        <v>0</v>
      </c>
      <c r="G99" s="22">
        <f t="shared" si="26"/>
        <v>2537.3776792128047</v>
      </c>
      <c r="H99" s="22">
        <v>0</v>
      </c>
      <c r="I99" s="22">
        <f t="shared" si="38"/>
        <v>4462.6223207871953</v>
      </c>
      <c r="J99" s="29">
        <v>2600</v>
      </c>
      <c r="K99" s="29">
        <v>0</v>
      </c>
      <c r="L99" s="27">
        <v>300</v>
      </c>
      <c r="M99" s="27">
        <f t="shared" si="27"/>
        <v>2300</v>
      </c>
      <c r="N99" s="25">
        <v>584.38721121002709</v>
      </c>
      <c r="O99" s="31">
        <f t="shared" si="28"/>
        <v>0</v>
      </c>
      <c r="P99" s="31">
        <v>3000</v>
      </c>
      <c r="Q99" s="31">
        <v>675</v>
      </c>
      <c r="R99" s="27">
        <v>990</v>
      </c>
      <c r="S99" s="31">
        <f t="shared" si="29"/>
        <v>1335</v>
      </c>
      <c r="T99" s="31">
        <v>1181.8825846769296</v>
      </c>
      <c r="U99" s="31">
        <f t="shared" si="30"/>
        <v>0</v>
      </c>
      <c r="V99" s="31">
        <v>3000</v>
      </c>
      <c r="W99" s="31">
        <v>3000</v>
      </c>
      <c r="X99" s="27">
        <v>0</v>
      </c>
      <c r="Y99" s="27">
        <v>0</v>
      </c>
      <c r="Z99" s="27">
        <v>0</v>
      </c>
      <c r="AA99" s="31">
        <f t="shared" si="31"/>
        <v>3000</v>
      </c>
      <c r="AB99" s="31">
        <v>6000</v>
      </c>
      <c r="AC99" s="31">
        <v>2047</v>
      </c>
      <c r="AD99" s="27">
        <v>0</v>
      </c>
      <c r="AE99" s="31">
        <f t="shared" si="20"/>
        <v>3953</v>
      </c>
      <c r="AF99" s="27">
        <v>0</v>
      </c>
      <c r="AG99" s="31">
        <f t="shared" si="21"/>
        <v>2047</v>
      </c>
      <c r="AH99" s="28">
        <v>14000</v>
      </c>
      <c r="AI99" s="28">
        <v>0</v>
      </c>
      <c r="AJ99" s="27">
        <v>0</v>
      </c>
      <c r="AK99" s="29">
        <f t="shared" si="22"/>
        <v>14000</v>
      </c>
      <c r="AL99" s="30">
        <v>0</v>
      </c>
      <c r="AM99" s="29">
        <f t="shared" si="23"/>
        <v>0</v>
      </c>
      <c r="AN99" s="29">
        <v>14000</v>
      </c>
      <c r="AO99" s="29">
        <v>0</v>
      </c>
      <c r="AP99" s="27">
        <v>0</v>
      </c>
      <c r="AQ99" s="29">
        <f t="shared" si="24"/>
        <v>14000</v>
      </c>
      <c r="AR99" s="29">
        <v>0</v>
      </c>
      <c r="AS99" s="29">
        <f t="shared" si="39"/>
        <v>0</v>
      </c>
      <c r="AT99" s="29">
        <v>20000</v>
      </c>
      <c r="AU99" s="28">
        <v>2141.1999999999998</v>
      </c>
      <c r="AV99" s="28">
        <v>0</v>
      </c>
      <c r="AW99" s="28">
        <f t="shared" si="32"/>
        <v>17858.8</v>
      </c>
      <c r="AX99" s="22">
        <v>1948.8028133056673</v>
      </c>
      <c r="AY99" s="56">
        <f t="shared" si="33"/>
        <v>192.3971866943325</v>
      </c>
      <c r="AZ99" s="28">
        <v>2000</v>
      </c>
      <c r="BA99" s="28">
        <v>392.20647884047986</v>
      </c>
      <c r="BB99" s="28">
        <v>0</v>
      </c>
      <c r="BC99" s="28">
        <f t="shared" si="34"/>
        <v>1607.7935211595202</v>
      </c>
      <c r="BD99" s="28">
        <v>0</v>
      </c>
      <c r="BE99" s="28">
        <f t="shared" si="35"/>
        <v>392.20647884047986</v>
      </c>
      <c r="BF99" s="28">
        <v>20000</v>
      </c>
      <c r="BG99" s="22">
        <v>8963</v>
      </c>
      <c r="BH99" s="28">
        <f t="shared" si="36"/>
        <v>4708</v>
      </c>
      <c r="BI99" s="28">
        <f t="shared" si="25"/>
        <v>6329</v>
      </c>
      <c r="BJ99" s="28">
        <v>8469.7276801567932</v>
      </c>
      <c r="BK99" s="28">
        <f t="shared" si="37"/>
        <v>5201.2723198432068</v>
      </c>
    </row>
    <row r="100" spans="2:63" ht="15" customHeight="1" x14ac:dyDescent="0.35">
      <c r="B100" s="4"/>
      <c r="C100" s="13">
        <v>45011</v>
      </c>
      <c r="D100" s="22">
        <v>7000</v>
      </c>
      <c r="E100" s="22">
        <v>4462.6223207871953</v>
      </c>
      <c r="F100" s="26">
        <v>0</v>
      </c>
      <c r="G100" s="22">
        <f t="shared" si="26"/>
        <v>2537.3776792128047</v>
      </c>
      <c r="H100" s="22">
        <v>0</v>
      </c>
      <c r="I100" s="22">
        <f t="shared" si="38"/>
        <v>4462.6223207871953</v>
      </c>
      <c r="J100" s="29">
        <v>2600</v>
      </c>
      <c r="K100" s="29">
        <v>0</v>
      </c>
      <c r="L100" s="27">
        <v>300</v>
      </c>
      <c r="M100" s="27">
        <f t="shared" si="27"/>
        <v>2300</v>
      </c>
      <c r="N100" s="25">
        <v>634.35228081493653</v>
      </c>
      <c r="O100" s="31">
        <f t="shared" si="28"/>
        <v>0</v>
      </c>
      <c r="P100" s="31">
        <v>3000</v>
      </c>
      <c r="Q100" s="31">
        <v>675</v>
      </c>
      <c r="R100" s="27">
        <v>990</v>
      </c>
      <c r="S100" s="31">
        <f t="shared" si="29"/>
        <v>1335</v>
      </c>
      <c r="T100" s="31">
        <v>1166.6231824936158</v>
      </c>
      <c r="U100" s="31">
        <f t="shared" si="30"/>
        <v>0</v>
      </c>
      <c r="V100" s="31">
        <v>3000</v>
      </c>
      <c r="W100" s="31">
        <v>3000</v>
      </c>
      <c r="X100" s="27">
        <v>0</v>
      </c>
      <c r="Y100" s="27">
        <v>0</v>
      </c>
      <c r="Z100" s="27">
        <v>0</v>
      </c>
      <c r="AA100" s="31">
        <f t="shared" si="31"/>
        <v>3000</v>
      </c>
      <c r="AB100" s="31">
        <v>6000</v>
      </c>
      <c r="AC100" s="31">
        <v>2047</v>
      </c>
      <c r="AD100" s="27">
        <v>0</v>
      </c>
      <c r="AE100" s="31">
        <f t="shared" si="20"/>
        <v>3953</v>
      </c>
      <c r="AF100" s="27">
        <v>0</v>
      </c>
      <c r="AG100" s="31">
        <f t="shared" si="21"/>
        <v>2047</v>
      </c>
      <c r="AH100" s="28">
        <v>14000</v>
      </c>
      <c r="AI100" s="28">
        <v>0</v>
      </c>
      <c r="AJ100" s="27">
        <v>0</v>
      </c>
      <c r="AK100" s="29">
        <f t="shared" si="22"/>
        <v>14000</v>
      </c>
      <c r="AL100" s="30">
        <v>0</v>
      </c>
      <c r="AM100" s="29">
        <f t="shared" si="23"/>
        <v>0</v>
      </c>
      <c r="AN100" s="29">
        <v>14000</v>
      </c>
      <c r="AO100" s="29">
        <v>0</v>
      </c>
      <c r="AP100" s="27">
        <v>0</v>
      </c>
      <c r="AQ100" s="29">
        <f t="shared" si="24"/>
        <v>14000</v>
      </c>
      <c r="AR100" s="29">
        <v>0</v>
      </c>
      <c r="AS100" s="29">
        <f t="shared" si="39"/>
        <v>0</v>
      </c>
      <c r="AT100" s="29">
        <v>20000</v>
      </c>
      <c r="AU100" s="28">
        <v>2141.1999999999998</v>
      </c>
      <c r="AV100" s="28">
        <v>0</v>
      </c>
      <c r="AW100" s="28">
        <f t="shared" si="32"/>
        <v>17858.8</v>
      </c>
      <c r="AX100" s="22">
        <v>2077.032891787584</v>
      </c>
      <c r="AY100" s="56">
        <f t="shared" si="33"/>
        <v>64.167108212415769</v>
      </c>
      <c r="AZ100" s="28">
        <v>2000</v>
      </c>
      <c r="BA100" s="28">
        <v>392.20647884047986</v>
      </c>
      <c r="BB100" s="28">
        <v>0</v>
      </c>
      <c r="BC100" s="28">
        <f t="shared" si="34"/>
        <v>1607.7935211595202</v>
      </c>
      <c r="BD100" s="28">
        <v>0</v>
      </c>
      <c r="BE100" s="28">
        <f t="shared" si="35"/>
        <v>392.20647884047986</v>
      </c>
      <c r="BF100" s="28">
        <v>20000</v>
      </c>
      <c r="BG100" s="22">
        <v>8963</v>
      </c>
      <c r="BH100" s="28">
        <f t="shared" si="36"/>
        <v>4708</v>
      </c>
      <c r="BI100" s="28">
        <f t="shared" si="25"/>
        <v>6329</v>
      </c>
      <c r="BJ100" s="28">
        <v>8698.6506338862218</v>
      </c>
      <c r="BK100" s="28">
        <f t="shared" si="37"/>
        <v>4972.3493661137782</v>
      </c>
    </row>
    <row r="101" spans="2:63" ht="15" customHeight="1" x14ac:dyDescent="0.35">
      <c r="B101" s="4"/>
      <c r="C101" s="13">
        <v>45012</v>
      </c>
      <c r="D101" s="22">
        <v>7000</v>
      </c>
      <c r="E101" s="22">
        <v>4462.6223207871953</v>
      </c>
      <c r="F101" s="26">
        <v>0</v>
      </c>
      <c r="G101" s="22">
        <f t="shared" si="26"/>
        <v>2537.3776792128047</v>
      </c>
      <c r="H101" s="22">
        <v>0</v>
      </c>
      <c r="I101" s="22">
        <f t="shared" si="38"/>
        <v>4462.6223207871953</v>
      </c>
      <c r="J101" s="29">
        <v>2600</v>
      </c>
      <c r="K101" s="29">
        <v>0</v>
      </c>
      <c r="L101" s="27">
        <v>300</v>
      </c>
      <c r="M101" s="27">
        <f t="shared" si="27"/>
        <v>2300</v>
      </c>
      <c r="N101" s="25">
        <v>593.36080492688131</v>
      </c>
      <c r="O101" s="31">
        <f t="shared" si="28"/>
        <v>0</v>
      </c>
      <c r="P101" s="31">
        <v>3000</v>
      </c>
      <c r="Q101" s="31">
        <v>675</v>
      </c>
      <c r="R101" s="27">
        <v>990</v>
      </c>
      <c r="S101" s="31">
        <f t="shared" si="29"/>
        <v>1335</v>
      </c>
      <c r="T101" s="31">
        <v>1136.9165478472871</v>
      </c>
      <c r="U101" s="31">
        <f t="shared" si="30"/>
        <v>0</v>
      </c>
      <c r="V101" s="31">
        <v>3000</v>
      </c>
      <c r="W101" s="31">
        <v>3000</v>
      </c>
      <c r="X101" s="27">
        <v>0</v>
      </c>
      <c r="Y101" s="27">
        <v>0</v>
      </c>
      <c r="Z101" s="27">
        <v>0</v>
      </c>
      <c r="AA101" s="31">
        <f t="shared" si="31"/>
        <v>3000</v>
      </c>
      <c r="AB101" s="31">
        <v>6000</v>
      </c>
      <c r="AC101" s="31">
        <v>2047</v>
      </c>
      <c r="AD101" s="27">
        <v>0</v>
      </c>
      <c r="AE101" s="31">
        <f t="shared" si="20"/>
        <v>3953</v>
      </c>
      <c r="AF101" s="27">
        <v>0</v>
      </c>
      <c r="AG101" s="31">
        <f t="shared" si="21"/>
        <v>2047</v>
      </c>
      <c r="AH101" s="28">
        <v>14000</v>
      </c>
      <c r="AI101" s="28">
        <v>0</v>
      </c>
      <c r="AJ101" s="27">
        <v>0</v>
      </c>
      <c r="AK101" s="29">
        <f t="shared" si="22"/>
        <v>14000</v>
      </c>
      <c r="AL101" s="30">
        <v>0</v>
      </c>
      <c r="AM101" s="29">
        <f t="shared" si="23"/>
        <v>0</v>
      </c>
      <c r="AN101" s="29">
        <v>14000</v>
      </c>
      <c r="AO101" s="29">
        <v>0</v>
      </c>
      <c r="AP101" s="27">
        <v>0</v>
      </c>
      <c r="AQ101" s="29">
        <f t="shared" si="24"/>
        <v>14000</v>
      </c>
      <c r="AR101" s="29">
        <v>0</v>
      </c>
      <c r="AS101" s="29">
        <f t="shared" si="39"/>
        <v>0</v>
      </c>
      <c r="AT101" s="29">
        <v>20000</v>
      </c>
      <c r="AU101" s="28">
        <v>2141.1999999999998</v>
      </c>
      <c r="AV101" s="28">
        <v>0</v>
      </c>
      <c r="AW101" s="28">
        <f t="shared" si="32"/>
        <v>17858.8</v>
      </c>
      <c r="AX101" s="22">
        <v>2416.9251320574408</v>
      </c>
      <c r="AY101" s="56">
        <f t="shared" si="33"/>
        <v>0</v>
      </c>
      <c r="AZ101" s="28">
        <v>2000</v>
      </c>
      <c r="BA101" s="28">
        <v>392.20647884047986</v>
      </c>
      <c r="BB101" s="28">
        <v>0</v>
      </c>
      <c r="BC101" s="28">
        <f t="shared" si="34"/>
        <v>1607.7935211595202</v>
      </c>
      <c r="BD101" s="28">
        <v>0</v>
      </c>
      <c r="BE101" s="28">
        <f t="shared" si="35"/>
        <v>392.20647884047986</v>
      </c>
      <c r="BF101" s="28">
        <v>20000</v>
      </c>
      <c r="BG101" s="22">
        <v>8963</v>
      </c>
      <c r="BH101" s="28">
        <f t="shared" si="36"/>
        <v>4708</v>
      </c>
      <c r="BI101" s="28">
        <f t="shared" si="25"/>
        <v>6329</v>
      </c>
      <c r="BJ101" s="28">
        <v>9458.1669819771942</v>
      </c>
      <c r="BK101" s="28">
        <f t="shared" si="37"/>
        <v>4212.8330180228058</v>
      </c>
    </row>
    <row r="102" spans="2:63" ht="15" customHeight="1" x14ac:dyDescent="0.35">
      <c r="B102" s="4"/>
      <c r="C102" s="13">
        <v>45013</v>
      </c>
      <c r="D102" s="22">
        <v>7000</v>
      </c>
      <c r="E102" s="22">
        <v>4462.6223207871953</v>
      </c>
      <c r="F102" s="26">
        <v>0</v>
      </c>
      <c r="G102" s="22">
        <f t="shared" si="26"/>
        <v>2537.3776792128047</v>
      </c>
      <c r="H102" s="22">
        <v>0</v>
      </c>
      <c r="I102" s="22">
        <f t="shared" si="38"/>
        <v>4462.6223207871953</v>
      </c>
      <c r="J102" s="29">
        <v>2600</v>
      </c>
      <c r="K102" s="29">
        <v>0</v>
      </c>
      <c r="L102" s="27">
        <v>300</v>
      </c>
      <c r="M102" s="27">
        <f t="shared" si="27"/>
        <v>2300</v>
      </c>
      <c r="N102" s="25">
        <v>479.93169395036637</v>
      </c>
      <c r="O102" s="31">
        <f t="shared" si="28"/>
        <v>0</v>
      </c>
      <c r="P102" s="31">
        <v>3000</v>
      </c>
      <c r="Q102" s="31">
        <v>675</v>
      </c>
      <c r="R102" s="27">
        <v>990</v>
      </c>
      <c r="S102" s="31">
        <f t="shared" si="29"/>
        <v>1335</v>
      </c>
      <c r="T102" s="31">
        <v>1168.4980568625185</v>
      </c>
      <c r="U102" s="31">
        <f t="shared" si="30"/>
        <v>0</v>
      </c>
      <c r="V102" s="31">
        <v>3000</v>
      </c>
      <c r="W102" s="31">
        <v>3000</v>
      </c>
      <c r="X102" s="27">
        <v>0</v>
      </c>
      <c r="Y102" s="27">
        <v>0</v>
      </c>
      <c r="Z102" s="27">
        <v>0</v>
      </c>
      <c r="AA102" s="31">
        <f t="shared" si="31"/>
        <v>3000</v>
      </c>
      <c r="AB102" s="31">
        <v>6000</v>
      </c>
      <c r="AC102" s="31">
        <v>2047</v>
      </c>
      <c r="AD102" s="27">
        <v>0</v>
      </c>
      <c r="AE102" s="31">
        <f t="shared" si="20"/>
        <v>3953</v>
      </c>
      <c r="AF102" s="27">
        <v>0</v>
      </c>
      <c r="AG102" s="31">
        <f t="shared" si="21"/>
        <v>2047</v>
      </c>
      <c r="AH102" s="28">
        <v>14000</v>
      </c>
      <c r="AI102" s="28">
        <v>0</v>
      </c>
      <c r="AJ102" s="27">
        <v>0</v>
      </c>
      <c r="AK102" s="29">
        <f t="shared" si="22"/>
        <v>14000</v>
      </c>
      <c r="AL102" s="30">
        <v>0</v>
      </c>
      <c r="AM102" s="29">
        <f t="shared" si="23"/>
        <v>0</v>
      </c>
      <c r="AN102" s="29">
        <v>14000</v>
      </c>
      <c r="AO102" s="29">
        <v>0</v>
      </c>
      <c r="AP102" s="27">
        <v>0</v>
      </c>
      <c r="AQ102" s="29">
        <f t="shared" si="24"/>
        <v>14000</v>
      </c>
      <c r="AR102" s="29">
        <v>0</v>
      </c>
      <c r="AS102" s="29">
        <f t="shared" si="39"/>
        <v>0</v>
      </c>
      <c r="AT102" s="29">
        <v>20000</v>
      </c>
      <c r="AU102" s="28">
        <v>2141.1999999999998</v>
      </c>
      <c r="AV102" s="28">
        <v>0</v>
      </c>
      <c r="AW102" s="28">
        <f t="shared" si="32"/>
        <v>17858.8</v>
      </c>
      <c r="AX102" s="22">
        <v>1868.9404149231168</v>
      </c>
      <c r="AY102" s="56">
        <f t="shared" si="33"/>
        <v>272.25958507688301</v>
      </c>
      <c r="AZ102" s="28">
        <v>2000</v>
      </c>
      <c r="BA102" s="28">
        <v>392.20647884047986</v>
      </c>
      <c r="BB102" s="28">
        <v>0</v>
      </c>
      <c r="BC102" s="28">
        <f t="shared" si="34"/>
        <v>1607.7935211595202</v>
      </c>
      <c r="BD102" s="28">
        <v>0</v>
      </c>
      <c r="BE102" s="28">
        <f t="shared" si="35"/>
        <v>392.20647884047986</v>
      </c>
      <c r="BF102" s="28">
        <v>20000</v>
      </c>
      <c r="BG102" s="22">
        <v>8963</v>
      </c>
      <c r="BH102" s="28">
        <f t="shared" si="36"/>
        <v>4708</v>
      </c>
      <c r="BI102" s="28">
        <f t="shared" si="25"/>
        <v>6329</v>
      </c>
      <c r="BJ102" s="28">
        <v>9938.276758063048</v>
      </c>
      <c r="BK102" s="28">
        <f t="shared" si="37"/>
        <v>3732.723241936952</v>
      </c>
    </row>
    <row r="103" spans="2:63" ht="15" customHeight="1" x14ac:dyDescent="0.35">
      <c r="B103" s="4"/>
      <c r="C103" s="13">
        <v>45014</v>
      </c>
      <c r="D103" s="22">
        <v>7000</v>
      </c>
      <c r="E103" s="22">
        <v>4462.6223207871953</v>
      </c>
      <c r="F103" s="26">
        <v>0</v>
      </c>
      <c r="G103" s="22">
        <f t="shared" si="26"/>
        <v>2537.3776792128047</v>
      </c>
      <c r="H103" s="22">
        <v>0</v>
      </c>
      <c r="I103" s="22">
        <f t="shared" si="38"/>
        <v>4462.6223207871953</v>
      </c>
      <c r="J103" s="29">
        <v>2600</v>
      </c>
      <c r="K103" s="29">
        <v>0</v>
      </c>
      <c r="L103" s="27">
        <v>300</v>
      </c>
      <c r="M103" s="27">
        <f t="shared" si="27"/>
        <v>2300</v>
      </c>
      <c r="N103" s="25">
        <v>324.36756846905166</v>
      </c>
      <c r="O103" s="31">
        <f t="shared" si="28"/>
        <v>0</v>
      </c>
      <c r="P103" s="31">
        <v>3000</v>
      </c>
      <c r="Q103" s="31">
        <v>675</v>
      </c>
      <c r="R103" s="27">
        <v>990</v>
      </c>
      <c r="S103" s="31">
        <f t="shared" si="29"/>
        <v>1335</v>
      </c>
      <c r="T103" s="31">
        <v>1131.1427203880567</v>
      </c>
      <c r="U103" s="31">
        <f t="shared" si="30"/>
        <v>0</v>
      </c>
      <c r="V103" s="31">
        <v>3000</v>
      </c>
      <c r="W103" s="31">
        <v>3000</v>
      </c>
      <c r="X103" s="27">
        <v>0</v>
      </c>
      <c r="Y103" s="27">
        <v>0</v>
      </c>
      <c r="Z103" s="27">
        <v>0</v>
      </c>
      <c r="AA103" s="31">
        <f t="shared" si="31"/>
        <v>3000</v>
      </c>
      <c r="AB103" s="31">
        <v>6000</v>
      </c>
      <c r="AC103" s="31">
        <v>2047</v>
      </c>
      <c r="AD103" s="27">
        <v>0</v>
      </c>
      <c r="AE103" s="31">
        <f t="shared" si="20"/>
        <v>3953</v>
      </c>
      <c r="AF103" s="27">
        <v>0</v>
      </c>
      <c r="AG103" s="31">
        <f t="shared" si="21"/>
        <v>2047</v>
      </c>
      <c r="AH103" s="28">
        <v>14000</v>
      </c>
      <c r="AI103" s="28">
        <v>0</v>
      </c>
      <c r="AJ103" s="27">
        <v>0</v>
      </c>
      <c r="AK103" s="29">
        <f t="shared" si="22"/>
        <v>14000</v>
      </c>
      <c r="AL103" s="30">
        <v>0</v>
      </c>
      <c r="AM103" s="29">
        <f t="shared" si="23"/>
        <v>0</v>
      </c>
      <c r="AN103" s="29">
        <v>14000</v>
      </c>
      <c r="AO103" s="29">
        <v>0</v>
      </c>
      <c r="AP103" s="27">
        <v>0</v>
      </c>
      <c r="AQ103" s="29">
        <f t="shared" si="24"/>
        <v>14000</v>
      </c>
      <c r="AR103" s="29">
        <v>0</v>
      </c>
      <c r="AS103" s="29">
        <f t="shared" si="39"/>
        <v>0</v>
      </c>
      <c r="AT103" s="29">
        <v>20000</v>
      </c>
      <c r="AU103" s="28">
        <v>2141.1999999999998</v>
      </c>
      <c r="AV103" s="28">
        <v>0</v>
      </c>
      <c r="AW103" s="28">
        <f t="shared" si="32"/>
        <v>17858.8</v>
      </c>
      <c r="AX103" s="22">
        <v>1731.2779822458635</v>
      </c>
      <c r="AY103" s="56">
        <f t="shared" si="33"/>
        <v>409.92201775413628</v>
      </c>
      <c r="AZ103" s="28">
        <v>2000</v>
      </c>
      <c r="BA103" s="28">
        <v>392.20647884047986</v>
      </c>
      <c r="BB103" s="28">
        <v>0</v>
      </c>
      <c r="BC103" s="28">
        <f t="shared" si="34"/>
        <v>1607.7935211595202</v>
      </c>
      <c r="BD103" s="28">
        <v>0</v>
      </c>
      <c r="BE103" s="28">
        <f t="shared" si="35"/>
        <v>392.20647884047986</v>
      </c>
      <c r="BF103" s="28">
        <v>20000</v>
      </c>
      <c r="BG103" s="22">
        <v>8963</v>
      </c>
      <c r="BH103" s="28">
        <f t="shared" si="36"/>
        <v>4708</v>
      </c>
      <c r="BI103" s="28">
        <f t="shared" si="25"/>
        <v>6329</v>
      </c>
      <c r="BJ103" s="28">
        <v>9053.4795771846366</v>
      </c>
      <c r="BK103" s="28">
        <f t="shared" si="37"/>
        <v>4617.5204228153634</v>
      </c>
    </row>
    <row r="104" spans="2:63" ht="15" customHeight="1" x14ac:dyDescent="0.35">
      <c r="B104" s="4"/>
      <c r="C104" s="13">
        <v>45015</v>
      </c>
      <c r="D104" s="22">
        <v>7000</v>
      </c>
      <c r="E104" s="22">
        <v>4462.6223207871953</v>
      </c>
      <c r="F104" s="26">
        <v>0</v>
      </c>
      <c r="G104" s="22">
        <f t="shared" si="26"/>
        <v>2537.3776792128047</v>
      </c>
      <c r="H104" s="22">
        <v>0</v>
      </c>
      <c r="I104" s="22">
        <f t="shared" si="38"/>
        <v>4462.6223207871953</v>
      </c>
      <c r="J104" s="29">
        <v>2600</v>
      </c>
      <c r="K104" s="29">
        <v>0</v>
      </c>
      <c r="L104" s="27">
        <v>300</v>
      </c>
      <c r="M104" s="27">
        <f t="shared" si="27"/>
        <v>2300</v>
      </c>
      <c r="N104" s="25">
        <v>192.8295824508472</v>
      </c>
      <c r="O104" s="31">
        <f t="shared" si="28"/>
        <v>107.1704175491528</v>
      </c>
      <c r="P104" s="31">
        <v>3000</v>
      </c>
      <c r="Q104" s="31">
        <v>675</v>
      </c>
      <c r="R104" s="27">
        <v>990</v>
      </c>
      <c r="S104" s="31">
        <f t="shared" si="29"/>
        <v>1335</v>
      </c>
      <c r="T104" s="31">
        <v>1119.0103059981948</v>
      </c>
      <c r="U104" s="31">
        <f t="shared" si="30"/>
        <v>0</v>
      </c>
      <c r="V104" s="31">
        <v>3000</v>
      </c>
      <c r="W104" s="31">
        <v>3000</v>
      </c>
      <c r="X104" s="27">
        <v>0</v>
      </c>
      <c r="Y104" s="27">
        <v>0</v>
      </c>
      <c r="Z104" s="27">
        <v>0</v>
      </c>
      <c r="AA104" s="31">
        <f t="shared" si="31"/>
        <v>3000</v>
      </c>
      <c r="AB104" s="31">
        <v>6000</v>
      </c>
      <c r="AC104" s="31">
        <v>2047</v>
      </c>
      <c r="AD104" s="27">
        <v>0</v>
      </c>
      <c r="AE104" s="31">
        <f t="shared" si="20"/>
        <v>3953</v>
      </c>
      <c r="AF104" s="27">
        <v>0</v>
      </c>
      <c r="AG104" s="31">
        <f t="shared" si="21"/>
        <v>2047</v>
      </c>
      <c r="AH104" s="28">
        <v>14000</v>
      </c>
      <c r="AI104" s="28">
        <v>0</v>
      </c>
      <c r="AJ104" s="27">
        <v>0</v>
      </c>
      <c r="AK104" s="29">
        <f t="shared" si="22"/>
        <v>14000</v>
      </c>
      <c r="AL104" s="30">
        <v>0</v>
      </c>
      <c r="AM104" s="29">
        <f t="shared" si="23"/>
        <v>0</v>
      </c>
      <c r="AN104" s="29">
        <v>14000</v>
      </c>
      <c r="AO104" s="29">
        <v>0</v>
      </c>
      <c r="AP104" s="27">
        <v>0</v>
      </c>
      <c r="AQ104" s="29">
        <f t="shared" si="24"/>
        <v>14000</v>
      </c>
      <c r="AR104" s="29">
        <v>0</v>
      </c>
      <c r="AS104" s="29">
        <f t="shared" si="39"/>
        <v>0</v>
      </c>
      <c r="AT104" s="29">
        <v>20000</v>
      </c>
      <c r="AU104" s="28">
        <v>2141.1999999999998</v>
      </c>
      <c r="AV104" s="28">
        <v>0</v>
      </c>
      <c r="AW104" s="28">
        <f t="shared" si="32"/>
        <v>17858.8</v>
      </c>
      <c r="AX104" s="22">
        <v>3029.450176685898</v>
      </c>
      <c r="AY104" s="56">
        <f t="shared" si="33"/>
        <v>0</v>
      </c>
      <c r="AZ104" s="28">
        <v>2000</v>
      </c>
      <c r="BA104" s="28">
        <v>392.20647884047986</v>
      </c>
      <c r="BB104" s="28">
        <v>0</v>
      </c>
      <c r="BC104" s="28">
        <f t="shared" si="34"/>
        <v>1607.7935211595202</v>
      </c>
      <c r="BD104" s="28">
        <v>0</v>
      </c>
      <c r="BE104" s="28">
        <f t="shared" si="35"/>
        <v>392.20647884047986</v>
      </c>
      <c r="BF104" s="28">
        <v>20000</v>
      </c>
      <c r="BG104" s="22">
        <v>8963</v>
      </c>
      <c r="BH104" s="28">
        <f t="shared" si="36"/>
        <v>4708</v>
      </c>
      <c r="BI104" s="28">
        <f t="shared" si="25"/>
        <v>6329</v>
      </c>
      <c r="BJ104" s="28">
        <v>9259.39873785903</v>
      </c>
      <c r="BK104" s="28">
        <f t="shared" si="37"/>
        <v>4411.60126214097</v>
      </c>
    </row>
    <row r="105" spans="2:63" ht="15" customHeight="1" x14ac:dyDescent="0.35">
      <c r="B105" s="4"/>
      <c r="C105" s="13">
        <v>45016</v>
      </c>
      <c r="D105" s="22">
        <v>7000</v>
      </c>
      <c r="E105" s="22">
        <v>4462.6223207871953</v>
      </c>
      <c r="F105" s="26">
        <v>0</v>
      </c>
      <c r="G105" s="22">
        <f t="shared" si="26"/>
        <v>2537.3776792128047</v>
      </c>
      <c r="H105" s="22">
        <v>0</v>
      </c>
      <c r="I105" s="22">
        <f t="shared" si="38"/>
        <v>4462.6223207871953</v>
      </c>
      <c r="J105" s="29">
        <v>2600</v>
      </c>
      <c r="K105" s="29">
        <v>0</v>
      </c>
      <c r="L105" s="27">
        <v>300</v>
      </c>
      <c r="M105" s="27">
        <f t="shared" si="27"/>
        <v>2300</v>
      </c>
      <c r="N105" s="25">
        <v>383.68685643484008</v>
      </c>
      <c r="O105" s="31">
        <f t="shared" si="28"/>
        <v>0</v>
      </c>
      <c r="P105" s="31">
        <v>3000</v>
      </c>
      <c r="Q105" s="31">
        <v>675</v>
      </c>
      <c r="R105" s="27">
        <v>990</v>
      </c>
      <c r="S105" s="31">
        <f t="shared" si="29"/>
        <v>1335</v>
      </c>
      <c r="T105" s="31">
        <v>1044.8180984866681</v>
      </c>
      <c r="U105" s="31">
        <f t="shared" si="30"/>
        <v>0</v>
      </c>
      <c r="V105" s="31">
        <v>3000</v>
      </c>
      <c r="W105" s="31">
        <v>3000</v>
      </c>
      <c r="X105" s="27">
        <v>0</v>
      </c>
      <c r="Y105" s="27">
        <v>0</v>
      </c>
      <c r="Z105" s="27">
        <v>0</v>
      </c>
      <c r="AA105" s="31">
        <f t="shared" si="31"/>
        <v>3000</v>
      </c>
      <c r="AB105" s="31">
        <v>6000</v>
      </c>
      <c r="AC105" s="31">
        <v>2047</v>
      </c>
      <c r="AD105" s="27">
        <v>0</v>
      </c>
      <c r="AE105" s="31">
        <f t="shared" si="20"/>
        <v>3953</v>
      </c>
      <c r="AF105" s="27">
        <v>0</v>
      </c>
      <c r="AG105" s="31">
        <f t="shared" si="21"/>
        <v>2047</v>
      </c>
      <c r="AH105" s="28">
        <v>14000</v>
      </c>
      <c r="AI105" s="28">
        <v>0</v>
      </c>
      <c r="AJ105" s="27">
        <v>0</v>
      </c>
      <c r="AK105" s="29">
        <f t="shared" si="22"/>
        <v>14000</v>
      </c>
      <c r="AL105" s="30">
        <v>0</v>
      </c>
      <c r="AM105" s="29">
        <f t="shared" si="23"/>
        <v>0</v>
      </c>
      <c r="AN105" s="29">
        <v>14000</v>
      </c>
      <c r="AO105" s="29">
        <v>0</v>
      </c>
      <c r="AP105" s="27">
        <v>0</v>
      </c>
      <c r="AQ105" s="29">
        <f t="shared" si="24"/>
        <v>14000</v>
      </c>
      <c r="AR105" s="29">
        <v>0</v>
      </c>
      <c r="AS105" s="29">
        <f t="shared" si="39"/>
        <v>0</v>
      </c>
      <c r="AT105" s="29">
        <v>20000</v>
      </c>
      <c r="AU105" s="28">
        <v>2141.1999999999998</v>
      </c>
      <c r="AV105" s="28">
        <v>0</v>
      </c>
      <c r="AW105" s="28">
        <f t="shared" si="32"/>
        <v>17858.8</v>
      </c>
      <c r="AX105" s="22">
        <v>2279.2071344410642</v>
      </c>
      <c r="AY105" s="56">
        <f t="shared" si="33"/>
        <v>0</v>
      </c>
      <c r="AZ105" s="28">
        <v>2000</v>
      </c>
      <c r="BA105" s="28">
        <v>392.20647884047986</v>
      </c>
      <c r="BB105" s="28">
        <v>0</v>
      </c>
      <c r="BC105" s="28">
        <f t="shared" si="34"/>
        <v>1607.7935211595202</v>
      </c>
      <c r="BD105" s="28">
        <v>0</v>
      </c>
      <c r="BE105" s="28">
        <f t="shared" si="35"/>
        <v>392.20647884047986</v>
      </c>
      <c r="BF105" s="28">
        <v>20000</v>
      </c>
      <c r="BG105" s="22">
        <v>8963</v>
      </c>
      <c r="BH105" s="28">
        <f t="shared" si="36"/>
        <v>4708</v>
      </c>
      <c r="BI105" s="28">
        <f t="shared" si="25"/>
        <v>6329</v>
      </c>
      <c r="BJ105" s="28">
        <v>9141.1844783354372</v>
      </c>
      <c r="BK105" s="28">
        <f t="shared" si="37"/>
        <v>4529.8155216645628</v>
      </c>
    </row>
    <row r="106" spans="2:63" ht="15" customHeight="1" x14ac:dyDescent="0.35">
      <c r="B106" s="4"/>
      <c r="C106" s="13">
        <v>45017</v>
      </c>
      <c r="D106" s="22">
        <v>7000</v>
      </c>
      <c r="E106" s="22">
        <v>4462.6223207871953</v>
      </c>
      <c r="F106" s="26">
        <v>0</v>
      </c>
      <c r="G106" s="22">
        <f t="shared" si="26"/>
        <v>2537.3776792128047</v>
      </c>
      <c r="H106" s="22">
        <v>0</v>
      </c>
      <c r="I106" s="22">
        <f t="shared" si="38"/>
        <v>4462.6223207871953</v>
      </c>
      <c r="J106" s="29">
        <v>2600</v>
      </c>
      <c r="K106" s="29">
        <v>0</v>
      </c>
      <c r="L106" s="27">
        <v>300</v>
      </c>
      <c r="M106" s="27">
        <f t="shared" si="27"/>
        <v>2300</v>
      </c>
      <c r="N106" s="25">
        <v>423.42335122719919</v>
      </c>
      <c r="O106" s="31">
        <f t="shared" si="28"/>
        <v>0</v>
      </c>
      <c r="P106" s="31">
        <v>3000</v>
      </c>
      <c r="Q106" s="31">
        <v>675</v>
      </c>
      <c r="R106" s="27">
        <v>990</v>
      </c>
      <c r="S106" s="31">
        <f t="shared" si="29"/>
        <v>1335</v>
      </c>
      <c r="T106" s="31">
        <v>1150.0595977707076</v>
      </c>
      <c r="U106" s="31">
        <f t="shared" si="30"/>
        <v>0</v>
      </c>
      <c r="V106" s="31">
        <v>3000</v>
      </c>
      <c r="W106" s="31">
        <v>3000</v>
      </c>
      <c r="X106" s="27">
        <v>0</v>
      </c>
      <c r="Y106" s="27">
        <v>0</v>
      </c>
      <c r="Z106" s="27">
        <v>0</v>
      </c>
      <c r="AA106" s="31">
        <f t="shared" si="31"/>
        <v>3000</v>
      </c>
      <c r="AB106" s="31">
        <v>6000</v>
      </c>
      <c r="AC106" s="31">
        <v>2047</v>
      </c>
      <c r="AD106" s="27">
        <v>0</v>
      </c>
      <c r="AE106" s="31">
        <f t="shared" si="20"/>
        <v>3953</v>
      </c>
      <c r="AF106" s="27">
        <v>0</v>
      </c>
      <c r="AG106" s="31">
        <f t="shared" si="21"/>
        <v>2047</v>
      </c>
      <c r="AH106" s="28">
        <v>14000</v>
      </c>
      <c r="AI106" s="28">
        <v>0</v>
      </c>
      <c r="AJ106" s="27">
        <v>0</v>
      </c>
      <c r="AK106" s="29">
        <f t="shared" ref="AK106:AK169" si="40">AH106-AI106</f>
        <v>14000</v>
      </c>
      <c r="AL106" s="30">
        <v>1</v>
      </c>
      <c r="AM106" s="29">
        <f t="shared" ref="AM106:AM169" si="41">IF(AI106+AJ106-AL106&lt;0,0,AI106+AJ106-AL106)</f>
        <v>0</v>
      </c>
      <c r="AN106" s="29">
        <v>14000</v>
      </c>
      <c r="AO106" s="29">
        <v>0</v>
      </c>
      <c r="AP106" s="27">
        <v>0</v>
      </c>
      <c r="AQ106" s="29">
        <f t="shared" si="24"/>
        <v>14000</v>
      </c>
      <c r="AR106" s="29">
        <v>0</v>
      </c>
      <c r="AS106" s="29">
        <f t="shared" si="39"/>
        <v>0</v>
      </c>
      <c r="AT106" s="29">
        <v>20000</v>
      </c>
      <c r="AU106" s="28">
        <v>2141.1999999999998</v>
      </c>
      <c r="AV106" s="28">
        <v>0</v>
      </c>
      <c r="AW106" s="28">
        <f t="shared" si="32"/>
        <v>17858.8</v>
      </c>
      <c r="AX106" s="22">
        <v>2279.2071344410642</v>
      </c>
      <c r="AY106" s="56">
        <f t="shared" si="33"/>
        <v>0</v>
      </c>
      <c r="AZ106" s="28">
        <v>2000</v>
      </c>
      <c r="BA106" s="28">
        <v>392.20647884047986</v>
      </c>
      <c r="BB106" s="28">
        <v>0</v>
      </c>
      <c r="BC106" s="28">
        <f t="shared" si="34"/>
        <v>1607.7935211595202</v>
      </c>
      <c r="BD106" s="49">
        <v>0</v>
      </c>
      <c r="BE106" s="28">
        <f t="shared" si="35"/>
        <v>392.20647884047986</v>
      </c>
      <c r="BF106" s="28">
        <v>20000</v>
      </c>
      <c r="BG106" s="22">
        <v>8963</v>
      </c>
      <c r="BH106" s="28">
        <v>5419</v>
      </c>
      <c r="BI106" s="28">
        <f t="shared" si="25"/>
        <v>5618</v>
      </c>
      <c r="BJ106" s="29">
        <v>6416.3845987558743</v>
      </c>
      <c r="BK106" s="28">
        <f t="shared" si="37"/>
        <v>7965.6154012441257</v>
      </c>
    </row>
    <row r="107" spans="2:63" ht="15" customHeight="1" x14ac:dyDescent="0.35">
      <c r="B107" s="4"/>
      <c r="C107" s="13">
        <v>45018</v>
      </c>
      <c r="D107" s="22">
        <v>7000</v>
      </c>
      <c r="E107" s="22">
        <v>4462.6223207871953</v>
      </c>
      <c r="F107" s="26">
        <v>0</v>
      </c>
      <c r="G107" s="22">
        <f t="shared" si="26"/>
        <v>2537.3776792128047</v>
      </c>
      <c r="H107" s="22">
        <v>0</v>
      </c>
      <c r="I107" s="22">
        <f t="shared" si="38"/>
        <v>4462.6223207871953</v>
      </c>
      <c r="J107" s="29">
        <v>2600</v>
      </c>
      <c r="K107" s="29">
        <v>0</v>
      </c>
      <c r="L107" s="27">
        <v>300</v>
      </c>
      <c r="M107" s="27">
        <f t="shared" si="27"/>
        <v>2300</v>
      </c>
      <c r="N107" s="25">
        <v>463.21179907761393</v>
      </c>
      <c r="O107" s="31">
        <f t="shared" si="28"/>
        <v>0</v>
      </c>
      <c r="P107" s="31">
        <v>3000</v>
      </c>
      <c r="Q107" s="31">
        <v>675</v>
      </c>
      <c r="R107" s="27">
        <v>990</v>
      </c>
      <c r="S107" s="31">
        <f t="shared" si="29"/>
        <v>1335</v>
      </c>
      <c r="T107" s="31">
        <v>1165.8233477829822</v>
      </c>
      <c r="U107" s="31">
        <f t="shared" si="30"/>
        <v>0</v>
      </c>
      <c r="V107" s="31">
        <v>3000</v>
      </c>
      <c r="W107" s="31">
        <v>3000</v>
      </c>
      <c r="X107" s="27">
        <v>0</v>
      </c>
      <c r="Y107" s="27">
        <v>0</v>
      </c>
      <c r="Z107" s="27">
        <v>0</v>
      </c>
      <c r="AA107" s="31">
        <f t="shared" si="31"/>
        <v>3000</v>
      </c>
      <c r="AB107" s="31">
        <v>6000</v>
      </c>
      <c r="AC107" s="31">
        <v>2047</v>
      </c>
      <c r="AD107" s="27">
        <v>0</v>
      </c>
      <c r="AE107" s="31">
        <f t="shared" si="20"/>
        <v>3953</v>
      </c>
      <c r="AF107" s="27">
        <v>0</v>
      </c>
      <c r="AG107" s="31">
        <f t="shared" si="21"/>
        <v>2047</v>
      </c>
      <c r="AH107" s="28">
        <v>14000</v>
      </c>
      <c r="AI107" s="28">
        <v>0</v>
      </c>
      <c r="AJ107" s="27">
        <v>0</v>
      </c>
      <c r="AK107" s="29">
        <f t="shared" si="40"/>
        <v>14000</v>
      </c>
      <c r="AL107" s="30">
        <v>2</v>
      </c>
      <c r="AM107" s="29">
        <f t="shared" si="41"/>
        <v>0</v>
      </c>
      <c r="AN107" s="29">
        <v>14000</v>
      </c>
      <c r="AO107" s="29">
        <v>0</v>
      </c>
      <c r="AP107" s="27">
        <v>0</v>
      </c>
      <c r="AQ107" s="29">
        <f t="shared" si="24"/>
        <v>14000</v>
      </c>
      <c r="AR107" s="29">
        <v>0</v>
      </c>
      <c r="AS107" s="29">
        <f t="shared" si="39"/>
        <v>0</v>
      </c>
      <c r="AT107" s="29">
        <v>20000</v>
      </c>
      <c r="AU107" s="28">
        <v>2141.1999999999998</v>
      </c>
      <c r="AV107" s="28">
        <v>0</v>
      </c>
      <c r="AW107" s="28">
        <f t="shared" si="32"/>
        <v>17858.8</v>
      </c>
      <c r="AX107" s="22">
        <v>2279.2071344410642</v>
      </c>
      <c r="AY107" s="56">
        <f t="shared" si="33"/>
        <v>0</v>
      </c>
      <c r="AZ107" s="28">
        <v>2000</v>
      </c>
      <c r="BA107" s="28">
        <v>392.20647884047986</v>
      </c>
      <c r="BB107" s="28">
        <v>0</v>
      </c>
      <c r="BC107" s="28">
        <f t="shared" si="34"/>
        <v>1607.7935211595202</v>
      </c>
      <c r="BD107" s="49">
        <v>0</v>
      </c>
      <c r="BE107" s="28">
        <f t="shared" si="35"/>
        <v>392.20647884047986</v>
      </c>
      <c r="BF107" s="28">
        <v>20000</v>
      </c>
      <c r="BG107" s="22">
        <v>8963</v>
      </c>
      <c r="BH107" s="28">
        <v>5419</v>
      </c>
      <c r="BI107" s="28">
        <f t="shared" si="25"/>
        <v>5618</v>
      </c>
      <c r="BJ107" s="29">
        <v>5949.8823610481641</v>
      </c>
      <c r="BK107" s="28">
        <f t="shared" si="37"/>
        <v>8432.1176389518369</v>
      </c>
    </row>
    <row r="108" spans="2:63" ht="15" customHeight="1" x14ac:dyDescent="0.35">
      <c r="B108" s="4"/>
      <c r="C108" s="13">
        <v>45019</v>
      </c>
      <c r="D108" s="22">
        <v>7000</v>
      </c>
      <c r="E108" s="22">
        <v>4462.6223207871953</v>
      </c>
      <c r="F108" s="26">
        <v>0</v>
      </c>
      <c r="G108" s="22">
        <f t="shared" si="26"/>
        <v>2537.3776792128047</v>
      </c>
      <c r="H108" s="22">
        <v>0</v>
      </c>
      <c r="I108" s="22">
        <f t="shared" si="38"/>
        <v>4462.6223207871953</v>
      </c>
      <c r="J108" s="29">
        <v>2600</v>
      </c>
      <c r="K108" s="29">
        <v>0</v>
      </c>
      <c r="L108" s="27">
        <v>300</v>
      </c>
      <c r="M108" s="27">
        <f t="shared" si="27"/>
        <v>2300</v>
      </c>
      <c r="N108" s="25">
        <v>429.5142238501428</v>
      </c>
      <c r="O108" s="31">
        <f t="shared" si="28"/>
        <v>0</v>
      </c>
      <c r="P108" s="31">
        <v>3000</v>
      </c>
      <c r="Q108" s="31">
        <v>675</v>
      </c>
      <c r="R108" s="27">
        <v>990</v>
      </c>
      <c r="S108" s="31">
        <f t="shared" si="29"/>
        <v>1335</v>
      </c>
      <c r="T108" s="31">
        <v>1096.6065711259316</v>
      </c>
      <c r="U108" s="31">
        <f t="shared" si="30"/>
        <v>0</v>
      </c>
      <c r="V108" s="31">
        <v>3000</v>
      </c>
      <c r="W108" s="31">
        <v>3000</v>
      </c>
      <c r="X108" s="27">
        <v>0</v>
      </c>
      <c r="Y108" s="27">
        <v>0</v>
      </c>
      <c r="Z108" s="27">
        <v>0</v>
      </c>
      <c r="AA108" s="31">
        <f t="shared" si="31"/>
        <v>3000</v>
      </c>
      <c r="AB108" s="31">
        <v>6000</v>
      </c>
      <c r="AC108" s="31">
        <v>2047</v>
      </c>
      <c r="AD108" s="27">
        <v>0</v>
      </c>
      <c r="AE108" s="31">
        <f t="shared" si="20"/>
        <v>3953</v>
      </c>
      <c r="AF108" s="27">
        <v>0</v>
      </c>
      <c r="AG108" s="31">
        <f t="shared" si="21"/>
        <v>2047</v>
      </c>
      <c r="AH108" s="28">
        <v>14000</v>
      </c>
      <c r="AI108" s="28">
        <v>0</v>
      </c>
      <c r="AJ108" s="27">
        <v>0</v>
      </c>
      <c r="AK108" s="29">
        <f t="shared" si="40"/>
        <v>14000</v>
      </c>
      <c r="AL108" s="30">
        <v>3</v>
      </c>
      <c r="AM108" s="29">
        <f t="shared" si="41"/>
        <v>0</v>
      </c>
      <c r="AN108" s="29">
        <v>14000</v>
      </c>
      <c r="AO108" s="29">
        <v>0</v>
      </c>
      <c r="AP108" s="27">
        <v>0</v>
      </c>
      <c r="AQ108" s="29">
        <f t="shared" si="24"/>
        <v>14000</v>
      </c>
      <c r="AR108" s="29">
        <v>0</v>
      </c>
      <c r="AS108" s="29">
        <f t="shared" si="39"/>
        <v>0</v>
      </c>
      <c r="AT108" s="29">
        <v>20000</v>
      </c>
      <c r="AU108" s="28">
        <v>2141.1999999999998</v>
      </c>
      <c r="AV108" s="28">
        <v>0</v>
      </c>
      <c r="AW108" s="28">
        <f t="shared" si="32"/>
        <v>17858.8</v>
      </c>
      <c r="AX108" s="22">
        <v>2279.2071344410642</v>
      </c>
      <c r="AY108" s="56">
        <f t="shared" si="33"/>
        <v>0</v>
      </c>
      <c r="AZ108" s="28">
        <v>2000</v>
      </c>
      <c r="BA108" s="28">
        <v>392.20647884047986</v>
      </c>
      <c r="BB108" s="28">
        <v>0</v>
      </c>
      <c r="BC108" s="28">
        <f t="shared" si="34"/>
        <v>1607.7935211595202</v>
      </c>
      <c r="BD108" s="49">
        <v>0</v>
      </c>
      <c r="BE108" s="28">
        <f t="shared" si="35"/>
        <v>392.20647884047986</v>
      </c>
      <c r="BF108" s="28">
        <v>20000</v>
      </c>
      <c r="BG108" s="22">
        <v>8963</v>
      </c>
      <c r="BH108" s="28">
        <v>5419</v>
      </c>
      <c r="BI108" s="28">
        <f t="shared" si="25"/>
        <v>5618</v>
      </c>
      <c r="BJ108" s="29">
        <v>7870</v>
      </c>
      <c r="BK108" s="28">
        <f t="shared" si="37"/>
        <v>6512</v>
      </c>
    </row>
    <row r="109" spans="2:63" ht="15" customHeight="1" x14ac:dyDescent="0.35">
      <c r="B109" s="4"/>
      <c r="C109" s="13">
        <v>45020</v>
      </c>
      <c r="D109" s="22">
        <v>7000</v>
      </c>
      <c r="E109" s="22">
        <v>4462.6223207871953</v>
      </c>
      <c r="F109" s="26">
        <v>0</v>
      </c>
      <c r="G109" s="22">
        <f t="shared" si="26"/>
        <v>2537.3776792128047</v>
      </c>
      <c r="H109" s="22">
        <v>0</v>
      </c>
      <c r="I109" s="22">
        <f t="shared" si="38"/>
        <v>4462.6223207871953</v>
      </c>
      <c r="J109" s="29">
        <v>2600</v>
      </c>
      <c r="K109" s="29">
        <v>0</v>
      </c>
      <c r="L109" s="27">
        <v>300</v>
      </c>
      <c r="M109" s="27">
        <f t="shared" si="27"/>
        <v>2300</v>
      </c>
      <c r="N109" s="25">
        <v>451.42427113498582</v>
      </c>
      <c r="O109" s="31">
        <f t="shared" si="28"/>
        <v>0</v>
      </c>
      <c r="P109" s="31">
        <v>3000</v>
      </c>
      <c r="Q109" s="31">
        <v>675</v>
      </c>
      <c r="R109" s="27">
        <v>990</v>
      </c>
      <c r="S109" s="31">
        <f t="shared" si="29"/>
        <v>1335</v>
      </c>
      <c r="T109" s="31">
        <v>1167.0449237374289</v>
      </c>
      <c r="U109" s="31">
        <f t="shared" si="30"/>
        <v>0</v>
      </c>
      <c r="V109" s="31">
        <v>3000</v>
      </c>
      <c r="W109" s="31">
        <v>3000</v>
      </c>
      <c r="X109" s="27">
        <v>0</v>
      </c>
      <c r="Y109" s="27">
        <v>0</v>
      </c>
      <c r="Z109" s="27">
        <v>0</v>
      </c>
      <c r="AA109" s="31">
        <f t="shared" si="31"/>
        <v>3000</v>
      </c>
      <c r="AB109" s="31">
        <v>6000</v>
      </c>
      <c r="AC109" s="31">
        <v>2047</v>
      </c>
      <c r="AD109" s="27">
        <v>0</v>
      </c>
      <c r="AE109" s="31">
        <f t="shared" si="20"/>
        <v>3953</v>
      </c>
      <c r="AF109" s="27">
        <v>0</v>
      </c>
      <c r="AG109" s="31">
        <f t="shared" si="21"/>
        <v>2047</v>
      </c>
      <c r="AH109" s="28">
        <v>14000</v>
      </c>
      <c r="AI109" s="28">
        <v>0</v>
      </c>
      <c r="AJ109" s="27">
        <v>0</v>
      </c>
      <c r="AK109" s="29">
        <f t="shared" si="40"/>
        <v>14000</v>
      </c>
      <c r="AL109" s="30">
        <v>4</v>
      </c>
      <c r="AM109" s="29">
        <f t="shared" si="41"/>
        <v>0</v>
      </c>
      <c r="AN109" s="29">
        <v>14000</v>
      </c>
      <c r="AO109" s="29">
        <v>0</v>
      </c>
      <c r="AP109" s="27">
        <v>0</v>
      </c>
      <c r="AQ109" s="29">
        <f t="shared" si="24"/>
        <v>14000</v>
      </c>
      <c r="AR109" s="29">
        <v>0</v>
      </c>
      <c r="AS109" s="29">
        <f t="shared" si="39"/>
        <v>0</v>
      </c>
      <c r="AT109" s="29">
        <v>20000</v>
      </c>
      <c r="AU109" s="28">
        <v>2141.1999999999998</v>
      </c>
      <c r="AV109" s="28">
        <v>0</v>
      </c>
      <c r="AW109" s="28">
        <f t="shared" si="32"/>
        <v>17858.8</v>
      </c>
      <c r="AX109" s="22">
        <v>2279.2071344410642</v>
      </c>
      <c r="AY109" s="56">
        <f t="shared" si="33"/>
        <v>0</v>
      </c>
      <c r="AZ109" s="28">
        <v>2000</v>
      </c>
      <c r="BA109" s="28">
        <v>392.20647884047986</v>
      </c>
      <c r="BB109" s="28">
        <v>0</v>
      </c>
      <c r="BC109" s="28">
        <f t="shared" si="34"/>
        <v>1607.7935211595202</v>
      </c>
      <c r="BD109" s="49">
        <v>0</v>
      </c>
      <c r="BE109" s="28">
        <f t="shared" si="35"/>
        <v>392.20647884047986</v>
      </c>
      <c r="BF109" s="28">
        <v>20000</v>
      </c>
      <c r="BG109" s="22">
        <v>8963</v>
      </c>
      <c r="BH109" s="28">
        <v>5419</v>
      </c>
      <c r="BI109" s="28">
        <f t="shared" si="25"/>
        <v>5618</v>
      </c>
      <c r="BJ109" s="29">
        <v>8348.769917528014</v>
      </c>
      <c r="BK109" s="28">
        <f t="shared" si="37"/>
        <v>6033.230082471986</v>
      </c>
    </row>
    <row r="110" spans="2:63" ht="15" customHeight="1" x14ac:dyDescent="0.35">
      <c r="B110" s="4"/>
      <c r="C110" s="13">
        <v>45021</v>
      </c>
      <c r="D110" s="22">
        <v>7000</v>
      </c>
      <c r="E110" s="22">
        <v>4462.6223207871953</v>
      </c>
      <c r="F110" s="26">
        <v>0</v>
      </c>
      <c r="G110" s="22">
        <f t="shared" si="26"/>
        <v>2537.3776792128047</v>
      </c>
      <c r="H110" s="22">
        <v>0</v>
      </c>
      <c r="I110" s="22">
        <f t="shared" si="38"/>
        <v>4462.6223207871953</v>
      </c>
      <c r="J110" s="29">
        <v>2600</v>
      </c>
      <c r="K110" s="29">
        <v>0</v>
      </c>
      <c r="L110" s="27">
        <v>300</v>
      </c>
      <c r="M110" s="27">
        <f t="shared" si="27"/>
        <v>2300</v>
      </c>
      <c r="N110" s="25">
        <v>433.9990353018872</v>
      </c>
      <c r="O110" s="31">
        <f t="shared" si="28"/>
        <v>0</v>
      </c>
      <c r="P110" s="31">
        <v>3000</v>
      </c>
      <c r="Q110" s="31">
        <v>675</v>
      </c>
      <c r="R110" s="27">
        <v>990</v>
      </c>
      <c r="S110" s="31">
        <f t="shared" si="29"/>
        <v>1335</v>
      </c>
      <c r="T110" s="31">
        <v>1121.43206889831</v>
      </c>
      <c r="U110" s="31">
        <f t="shared" si="30"/>
        <v>0</v>
      </c>
      <c r="V110" s="31">
        <v>3000</v>
      </c>
      <c r="W110" s="31">
        <v>3000</v>
      </c>
      <c r="X110" s="27">
        <v>0</v>
      </c>
      <c r="Y110" s="27">
        <v>0</v>
      </c>
      <c r="Z110" s="27">
        <v>0</v>
      </c>
      <c r="AA110" s="31">
        <f t="shared" si="31"/>
        <v>3000</v>
      </c>
      <c r="AB110" s="31">
        <v>6000</v>
      </c>
      <c r="AC110" s="31">
        <v>2047</v>
      </c>
      <c r="AD110" s="27">
        <v>0</v>
      </c>
      <c r="AE110" s="31">
        <f t="shared" si="20"/>
        <v>3953</v>
      </c>
      <c r="AF110" s="27">
        <v>0</v>
      </c>
      <c r="AG110" s="31">
        <f t="shared" si="21"/>
        <v>2047</v>
      </c>
      <c r="AH110" s="28">
        <v>14000</v>
      </c>
      <c r="AI110" s="28">
        <v>0</v>
      </c>
      <c r="AJ110" s="27">
        <v>0</v>
      </c>
      <c r="AK110" s="29">
        <f t="shared" si="40"/>
        <v>14000</v>
      </c>
      <c r="AL110" s="30">
        <v>5</v>
      </c>
      <c r="AM110" s="29">
        <f t="shared" si="41"/>
        <v>0</v>
      </c>
      <c r="AN110" s="29">
        <v>14000</v>
      </c>
      <c r="AO110" s="29">
        <v>0</v>
      </c>
      <c r="AP110" s="27">
        <v>0</v>
      </c>
      <c r="AQ110" s="29">
        <f t="shared" si="24"/>
        <v>14000</v>
      </c>
      <c r="AR110" s="29">
        <v>0</v>
      </c>
      <c r="AS110" s="29">
        <f t="shared" si="39"/>
        <v>0</v>
      </c>
      <c r="AT110" s="29">
        <v>20000</v>
      </c>
      <c r="AU110" s="28">
        <v>2141.1999999999998</v>
      </c>
      <c r="AV110" s="28">
        <v>0</v>
      </c>
      <c r="AW110" s="28">
        <f t="shared" si="32"/>
        <v>17858.8</v>
      </c>
      <c r="AX110" s="22">
        <v>2279.2071344410642</v>
      </c>
      <c r="AY110" s="56">
        <f t="shared" si="33"/>
        <v>0</v>
      </c>
      <c r="AZ110" s="28">
        <v>2000</v>
      </c>
      <c r="BA110" s="28">
        <v>392.20647884047986</v>
      </c>
      <c r="BB110" s="28">
        <v>0</v>
      </c>
      <c r="BC110" s="28">
        <f t="shared" si="34"/>
        <v>1607.7935211595202</v>
      </c>
      <c r="BD110" s="49">
        <v>0</v>
      </c>
      <c r="BE110" s="28">
        <f t="shared" si="35"/>
        <v>392.20647884047986</v>
      </c>
      <c r="BF110" s="28">
        <v>20000</v>
      </c>
      <c r="BG110" s="22">
        <v>8963</v>
      </c>
      <c r="BH110" s="28">
        <v>5419</v>
      </c>
      <c r="BI110" s="28">
        <f t="shared" si="25"/>
        <v>5618</v>
      </c>
      <c r="BJ110" s="29">
        <v>8913.3302235516658</v>
      </c>
      <c r="BK110" s="28">
        <f t="shared" si="37"/>
        <v>5468.6697764483342</v>
      </c>
    </row>
    <row r="111" spans="2:63" ht="15" customHeight="1" x14ac:dyDescent="0.35">
      <c r="B111" s="4"/>
      <c r="C111" s="13">
        <v>45022</v>
      </c>
      <c r="D111" s="22">
        <v>7000</v>
      </c>
      <c r="E111" s="22">
        <v>4462.6223207871953</v>
      </c>
      <c r="F111" s="26">
        <v>0</v>
      </c>
      <c r="G111" s="22">
        <f t="shared" si="26"/>
        <v>2537.3776792128047</v>
      </c>
      <c r="H111" s="22">
        <v>0</v>
      </c>
      <c r="I111" s="22">
        <f t="shared" si="38"/>
        <v>4462.6223207871953</v>
      </c>
      <c r="J111" s="29">
        <v>2600</v>
      </c>
      <c r="K111" s="29">
        <v>0</v>
      </c>
      <c r="L111" s="27">
        <v>300</v>
      </c>
      <c r="M111" s="27">
        <f t="shared" si="27"/>
        <v>2300</v>
      </c>
      <c r="N111" s="25">
        <v>418.73194385891168</v>
      </c>
      <c r="O111" s="31">
        <f t="shared" si="28"/>
        <v>0</v>
      </c>
      <c r="P111" s="31">
        <v>3000</v>
      </c>
      <c r="Q111" s="31">
        <v>675</v>
      </c>
      <c r="R111" s="27">
        <v>990</v>
      </c>
      <c r="S111" s="31">
        <f t="shared" si="29"/>
        <v>1335</v>
      </c>
      <c r="T111" s="31">
        <v>1155.0571457618885</v>
      </c>
      <c r="U111" s="31">
        <f t="shared" si="30"/>
        <v>0</v>
      </c>
      <c r="V111" s="31">
        <v>3000</v>
      </c>
      <c r="W111" s="31">
        <v>3000</v>
      </c>
      <c r="X111" s="27">
        <v>0</v>
      </c>
      <c r="Y111" s="27">
        <v>0</v>
      </c>
      <c r="Z111" s="27">
        <v>0</v>
      </c>
      <c r="AA111" s="31">
        <f t="shared" si="31"/>
        <v>3000</v>
      </c>
      <c r="AB111" s="31">
        <v>6000</v>
      </c>
      <c r="AC111" s="31">
        <v>2047</v>
      </c>
      <c r="AD111" s="27">
        <v>0</v>
      </c>
      <c r="AE111" s="31">
        <f t="shared" ref="AE111:AE135" si="42">AB111-AC111</f>
        <v>3953</v>
      </c>
      <c r="AF111" s="27">
        <v>0</v>
      </c>
      <c r="AG111" s="31">
        <f t="shared" ref="AG111:AG174" si="43">IF(AD111+AC111-AF111&lt;0,0,AD111+AC111-AF111)</f>
        <v>2047</v>
      </c>
      <c r="AH111" s="28">
        <v>14000</v>
      </c>
      <c r="AI111" s="28">
        <v>0</v>
      </c>
      <c r="AJ111" s="27">
        <v>0</v>
      </c>
      <c r="AK111" s="29">
        <f t="shared" si="40"/>
        <v>14000</v>
      </c>
      <c r="AL111" s="30">
        <v>6</v>
      </c>
      <c r="AM111" s="29">
        <f t="shared" si="41"/>
        <v>0</v>
      </c>
      <c r="AN111" s="29">
        <v>14000</v>
      </c>
      <c r="AO111" s="29">
        <v>0</v>
      </c>
      <c r="AP111" s="27">
        <v>0</v>
      </c>
      <c r="AQ111" s="29">
        <f t="shared" ref="AQ111:AQ174" si="44">AN111-AO111</f>
        <v>14000</v>
      </c>
      <c r="AR111" s="29">
        <v>0</v>
      </c>
      <c r="AS111" s="29">
        <f t="shared" si="39"/>
        <v>0</v>
      </c>
      <c r="AT111" s="29">
        <v>20000</v>
      </c>
      <c r="AU111" s="28">
        <v>2141.1999999999998</v>
      </c>
      <c r="AV111" s="28">
        <v>0</v>
      </c>
      <c r="AW111" s="28">
        <f t="shared" si="32"/>
        <v>17858.8</v>
      </c>
      <c r="AX111" s="22">
        <v>2279.2071344410642</v>
      </c>
      <c r="AY111" s="56">
        <f t="shared" si="33"/>
        <v>0</v>
      </c>
      <c r="AZ111" s="28">
        <v>2000</v>
      </c>
      <c r="BA111" s="28">
        <v>392.20647884047986</v>
      </c>
      <c r="BB111" s="28">
        <v>0</v>
      </c>
      <c r="BC111" s="28">
        <f t="shared" si="34"/>
        <v>1607.7935211595202</v>
      </c>
      <c r="BD111" s="49">
        <v>0</v>
      </c>
      <c r="BE111" s="28">
        <f t="shared" si="35"/>
        <v>392.20647884047986</v>
      </c>
      <c r="BF111" s="28">
        <v>20000</v>
      </c>
      <c r="BG111" s="22">
        <v>8963</v>
      </c>
      <c r="BH111" s="28">
        <v>5419</v>
      </c>
      <c r="BI111" s="28">
        <f t="shared" ref="BI111:BI174" si="45">BF111-BG112-BH111</f>
        <v>5618</v>
      </c>
      <c r="BJ111" s="29">
        <v>7808.350925181825</v>
      </c>
      <c r="BK111" s="28">
        <f t="shared" si="37"/>
        <v>6573.649074818175</v>
      </c>
    </row>
    <row r="112" spans="2:63" ht="15" customHeight="1" x14ac:dyDescent="0.35">
      <c r="B112" s="4"/>
      <c r="C112" s="13">
        <v>45023</v>
      </c>
      <c r="D112" s="22">
        <v>7000</v>
      </c>
      <c r="E112" s="22">
        <v>4462.6223207871953</v>
      </c>
      <c r="F112" s="26">
        <v>0</v>
      </c>
      <c r="G112" s="22">
        <f t="shared" si="26"/>
        <v>2537.3776792128047</v>
      </c>
      <c r="H112" s="22">
        <v>0</v>
      </c>
      <c r="I112" s="22">
        <f t="shared" si="38"/>
        <v>4462.6223207871953</v>
      </c>
      <c r="J112" s="29">
        <v>2600</v>
      </c>
      <c r="K112" s="29">
        <v>0</v>
      </c>
      <c r="L112" s="27">
        <v>300</v>
      </c>
      <c r="M112" s="27">
        <f t="shared" si="27"/>
        <v>2300</v>
      </c>
      <c r="N112" s="25">
        <v>495.63348594582243</v>
      </c>
      <c r="O112" s="31">
        <f t="shared" si="28"/>
        <v>0</v>
      </c>
      <c r="P112" s="31">
        <v>3000</v>
      </c>
      <c r="Q112" s="31">
        <v>675</v>
      </c>
      <c r="R112" s="27">
        <v>990</v>
      </c>
      <c r="S112" s="31">
        <f t="shared" si="29"/>
        <v>1335</v>
      </c>
      <c r="T112" s="31">
        <v>1282.6354552964276</v>
      </c>
      <c r="U112" s="31">
        <f t="shared" si="30"/>
        <v>0</v>
      </c>
      <c r="V112" s="31">
        <v>3000</v>
      </c>
      <c r="W112" s="31">
        <v>3000</v>
      </c>
      <c r="X112" s="27">
        <v>0</v>
      </c>
      <c r="Y112" s="27">
        <v>0</v>
      </c>
      <c r="Z112" s="27">
        <v>0</v>
      </c>
      <c r="AA112" s="31">
        <f t="shared" si="31"/>
        <v>3000</v>
      </c>
      <c r="AB112" s="31">
        <v>6000</v>
      </c>
      <c r="AC112" s="31">
        <v>2047</v>
      </c>
      <c r="AD112" s="27">
        <v>0</v>
      </c>
      <c r="AE112" s="31">
        <f t="shared" si="42"/>
        <v>3953</v>
      </c>
      <c r="AF112" s="27">
        <v>0</v>
      </c>
      <c r="AG112" s="31">
        <f t="shared" si="43"/>
        <v>2047</v>
      </c>
      <c r="AH112" s="28">
        <v>14000</v>
      </c>
      <c r="AI112" s="28">
        <v>0</v>
      </c>
      <c r="AJ112" s="27">
        <v>0</v>
      </c>
      <c r="AK112" s="29">
        <f t="shared" si="40"/>
        <v>14000</v>
      </c>
      <c r="AL112" s="30">
        <v>7</v>
      </c>
      <c r="AM112" s="29">
        <f t="shared" si="41"/>
        <v>0</v>
      </c>
      <c r="AN112" s="29">
        <v>14000</v>
      </c>
      <c r="AO112" s="29">
        <v>0</v>
      </c>
      <c r="AP112" s="27">
        <v>0</v>
      </c>
      <c r="AQ112" s="29">
        <f t="shared" si="44"/>
        <v>14000</v>
      </c>
      <c r="AR112" s="29">
        <v>0</v>
      </c>
      <c r="AS112" s="29">
        <f t="shared" si="39"/>
        <v>0</v>
      </c>
      <c r="AT112" s="29">
        <v>20000</v>
      </c>
      <c r="AU112" s="28">
        <v>2141.1999999999998</v>
      </c>
      <c r="AV112" s="28">
        <v>0</v>
      </c>
      <c r="AW112" s="28">
        <f t="shared" si="32"/>
        <v>17858.8</v>
      </c>
      <c r="AX112" s="22">
        <v>2279.2071344410642</v>
      </c>
      <c r="AY112" s="56">
        <f t="shared" si="33"/>
        <v>0</v>
      </c>
      <c r="AZ112" s="28">
        <v>2000</v>
      </c>
      <c r="BA112" s="28">
        <v>392.20647884047986</v>
      </c>
      <c r="BB112" s="28">
        <v>0</v>
      </c>
      <c r="BC112" s="28">
        <f t="shared" si="34"/>
        <v>1607.7935211595202</v>
      </c>
      <c r="BD112" s="49">
        <v>0</v>
      </c>
      <c r="BE112" s="28">
        <f t="shared" si="35"/>
        <v>392.20647884047986</v>
      </c>
      <c r="BF112" s="28">
        <v>20000</v>
      </c>
      <c r="BG112" s="22">
        <v>8963</v>
      </c>
      <c r="BH112" s="28">
        <v>5419</v>
      </c>
      <c r="BI112" s="28">
        <f t="shared" si="45"/>
        <v>5618</v>
      </c>
      <c r="BJ112" s="29">
        <v>8302.462214918949</v>
      </c>
      <c r="BK112" s="28">
        <f t="shared" si="37"/>
        <v>6079.537785081051</v>
      </c>
    </row>
    <row r="113" spans="2:63" ht="15" customHeight="1" x14ac:dyDescent="0.35">
      <c r="B113" s="4"/>
      <c r="C113" s="13">
        <v>45024</v>
      </c>
      <c r="D113" s="22">
        <v>7000</v>
      </c>
      <c r="E113" s="22">
        <v>4462.6223207871953</v>
      </c>
      <c r="F113" s="26">
        <v>0</v>
      </c>
      <c r="G113" s="22">
        <f t="shared" si="26"/>
        <v>2537.3776792128047</v>
      </c>
      <c r="H113" s="22">
        <v>0</v>
      </c>
      <c r="I113" s="22">
        <f t="shared" si="38"/>
        <v>4462.6223207871953</v>
      </c>
      <c r="J113" s="29">
        <v>2600</v>
      </c>
      <c r="K113" s="29">
        <v>0</v>
      </c>
      <c r="L113" s="27">
        <v>300</v>
      </c>
      <c r="M113" s="27">
        <f t="shared" si="27"/>
        <v>2300</v>
      </c>
      <c r="N113" s="25">
        <v>549.46671610255464</v>
      </c>
      <c r="O113" s="31">
        <f t="shared" si="28"/>
        <v>0</v>
      </c>
      <c r="P113" s="31">
        <v>3000</v>
      </c>
      <c r="Q113" s="31">
        <v>675</v>
      </c>
      <c r="R113" s="27">
        <v>990</v>
      </c>
      <c r="S113" s="31">
        <f t="shared" si="29"/>
        <v>1335</v>
      </c>
      <c r="T113" s="31">
        <v>1331.9760337113717</v>
      </c>
      <c r="U113" s="31">
        <f t="shared" si="30"/>
        <v>0</v>
      </c>
      <c r="V113" s="31">
        <v>3000</v>
      </c>
      <c r="W113" s="31">
        <v>3000</v>
      </c>
      <c r="X113" s="27">
        <v>0</v>
      </c>
      <c r="Y113" s="27">
        <v>0</v>
      </c>
      <c r="Z113" s="27">
        <v>0</v>
      </c>
      <c r="AA113" s="31">
        <f t="shared" si="31"/>
        <v>3000</v>
      </c>
      <c r="AB113" s="31">
        <v>6000</v>
      </c>
      <c r="AC113" s="31">
        <v>2047</v>
      </c>
      <c r="AD113" s="27">
        <v>0</v>
      </c>
      <c r="AE113" s="31">
        <f t="shared" si="42"/>
        <v>3953</v>
      </c>
      <c r="AF113" s="27">
        <v>0</v>
      </c>
      <c r="AG113" s="31">
        <f t="shared" si="43"/>
        <v>2047</v>
      </c>
      <c r="AH113" s="28">
        <v>14000</v>
      </c>
      <c r="AI113" s="28">
        <v>0</v>
      </c>
      <c r="AJ113" s="27">
        <v>0</v>
      </c>
      <c r="AK113" s="29">
        <f t="shared" si="40"/>
        <v>14000</v>
      </c>
      <c r="AL113" s="30">
        <v>8</v>
      </c>
      <c r="AM113" s="29">
        <f t="shared" si="41"/>
        <v>0</v>
      </c>
      <c r="AN113" s="29">
        <v>14000</v>
      </c>
      <c r="AO113" s="29">
        <v>0</v>
      </c>
      <c r="AP113" s="27">
        <v>0</v>
      </c>
      <c r="AQ113" s="29">
        <f t="shared" si="44"/>
        <v>14000</v>
      </c>
      <c r="AR113" s="29">
        <v>0</v>
      </c>
      <c r="AS113" s="29">
        <f t="shared" si="39"/>
        <v>0</v>
      </c>
      <c r="AT113" s="29">
        <v>20000</v>
      </c>
      <c r="AU113" s="28">
        <v>2141.1999999999998</v>
      </c>
      <c r="AV113" s="28">
        <v>0</v>
      </c>
      <c r="AW113" s="28">
        <f t="shared" si="32"/>
        <v>17858.8</v>
      </c>
      <c r="AX113" s="22">
        <v>2279.2071344410642</v>
      </c>
      <c r="AY113" s="56">
        <f t="shared" si="33"/>
        <v>0</v>
      </c>
      <c r="AZ113" s="28">
        <v>2000</v>
      </c>
      <c r="BA113" s="28">
        <v>392.20647884047986</v>
      </c>
      <c r="BB113" s="28">
        <v>0</v>
      </c>
      <c r="BC113" s="28">
        <f t="shared" si="34"/>
        <v>1607.7935211595202</v>
      </c>
      <c r="BD113" s="49">
        <v>0</v>
      </c>
      <c r="BE113" s="28">
        <f t="shared" si="35"/>
        <v>392.20647884047986</v>
      </c>
      <c r="BF113" s="28">
        <v>20000</v>
      </c>
      <c r="BG113" s="22">
        <v>8963</v>
      </c>
      <c r="BH113" s="28">
        <v>5419</v>
      </c>
      <c r="BI113" s="28">
        <f t="shared" si="45"/>
        <v>5618</v>
      </c>
      <c r="BJ113" s="29">
        <v>7238.676380935427</v>
      </c>
      <c r="BK113" s="28">
        <f t="shared" si="37"/>
        <v>7143.323619064573</v>
      </c>
    </row>
    <row r="114" spans="2:63" ht="15" customHeight="1" x14ac:dyDescent="0.35">
      <c r="B114" s="4"/>
      <c r="C114" s="13">
        <v>45025</v>
      </c>
      <c r="D114" s="22">
        <v>7000</v>
      </c>
      <c r="E114" s="22">
        <v>4462.6223207871953</v>
      </c>
      <c r="F114" s="26">
        <v>0</v>
      </c>
      <c r="G114" s="22">
        <f t="shared" si="26"/>
        <v>2537.3776792128047</v>
      </c>
      <c r="H114" s="22">
        <v>0</v>
      </c>
      <c r="I114" s="22">
        <f t="shared" si="38"/>
        <v>4462.6223207871953</v>
      </c>
      <c r="J114" s="29">
        <v>2600</v>
      </c>
      <c r="K114" s="29">
        <v>0</v>
      </c>
      <c r="L114" s="27">
        <v>300</v>
      </c>
      <c r="M114" s="27">
        <f t="shared" si="27"/>
        <v>2300</v>
      </c>
      <c r="N114" s="25">
        <v>585.61555876186947</v>
      </c>
      <c r="O114" s="31">
        <f t="shared" si="28"/>
        <v>0</v>
      </c>
      <c r="P114" s="31">
        <v>3000</v>
      </c>
      <c r="Q114" s="31">
        <v>675</v>
      </c>
      <c r="R114" s="27">
        <v>990</v>
      </c>
      <c r="S114" s="31">
        <f t="shared" si="29"/>
        <v>1335</v>
      </c>
      <c r="T114" s="31">
        <v>1338.3786027788983</v>
      </c>
      <c r="U114" s="31">
        <f t="shared" si="30"/>
        <v>0</v>
      </c>
      <c r="V114" s="31">
        <v>3000</v>
      </c>
      <c r="W114" s="31">
        <v>3000</v>
      </c>
      <c r="X114" s="27">
        <v>0</v>
      </c>
      <c r="Y114" s="27">
        <v>0</v>
      </c>
      <c r="Z114" s="27">
        <v>0</v>
      </c>
      <c r="AA114" s="31">
        <f t="shared" si="31"/>
        <v>3000</v>
      </c>
      <c r="AB114" s="31">
        <v>6000</v>
      </c>
      <c r="AC114" s="31">
        <v>2047</v>
      </c>
      <c r="AD114" s="27">
        <v>0</v>
      </c>
      <c r="AE114" s="31">
        <f t="shared" si="42"/>
        <v>3953</v>
      </c>
      <c r="AF114" s="27">
        <v>0</v>
      </c>
      <c r="AG114" s="31">
        <f t="shared" si="43"/>
        <v>2047</v>
      </c>
      <c r="AH114" s="28">
        <v>14000</v>
      </c>
      <c r="AI114" s="28">
        <v>0</v>
      </c>
      <c r="AJ114" s="27">
        <v>0</v>
      </c>
      <c r="AK114" s="29">
        <f t="shared" si="40"/>
        <v>14000</v>
      </c>
      <c r="AL114" s="30">
        <v>9</v>
      </c>
      <c r="AM114" s="29">
        <f t="shared" si="41"/>
        <v>0</v>
      </c>
      <c r="AN114" s="29">
        <v>14000</v>
      </c>
      <c r="AO114" s="29">
        <v>0</v>
      </c>
      <c r="AP114" s="27">
        <v>0</v>
      </c>
      <c r="AQ114" s="29">
        <f t="shared" si="44"/>
        <v>14000</v>
      </c>
      <c r="AR114" s="29">
        <v>0</v>
      </c>
      <c r="AS114" s="29">
        <f t="shared" si="39"/>
        <v>0</v>
      </c>
      <c r="AT114" s="29">
        <v>20000</v>
      </c>
      <c r="AU114" s="28">
        <v>2141.1999999999998</v>
      </c>
      <c r="AV114" s="28">
        <v>0</v>
      </c>
      <c r="AW114" s="28">
        <f t="shared" si="32"/>
        <v>17858.8</v>
      </c>
      <c r="AX114" s="22">
        <v>2279.2071344410642</v>
      </c>
      <c r="AY114" s="56">
        <f t="shared" si="33"/>
        <v>0</v>
      </c>
      <c r="AZ114" s="28">
        <v>2000</v>
      </c>
      <c r="BA114" s="28">
        <v>392.20647884047986</v>
      </c>
      <c r="BB114" s="28">
        <v>0</v>
      </c>
      <c r="BC114" s="28">
        <f t="shared" si="34"/>
        <v>1607.7935211595202</v>
      </c>
      <c r="BD114" s="49">
        <v>0</v>
      </c>
      <c r="BE114" s="28">
        <f t="shared" si="35"/>
        <v>392.20647884047986</v>
      </c>
      <c r="BF114" s="28">
        <v>20000</v>
      </c>
      <c r="BG114" s="22">
        <v>8963</v>
      </c>
      <c r="BH114" s="28">
        <v>5419</v>
      </c>
      <c r="BI114" s="28">
        <f t="shared" si="45"/>
        <v>5618</v>
      </c>
      <c r="BJ114" s="29">
        <v>7124.2272821733441</v>
      </c>
      <c r="BK114" s="28">
        <f t="shared" si="37"/>
        <v>7257.7727178266559</v>
      </c>
    </row>
    <row r="115" spans="2:63" ht="15" customHeight="1" x14ac:dyDescent="0.35">
      <c r="B115" s="4"/>
      <c r="C115" s="13">
        <v>45026</v>
      </c>
      <c r="D115" s="22">
        <v>7000</v>
      </c>
      <c r="E115" s="22">
        <v>4462.6223207871953</v>
      </c>
      <c r="F115" s="26">
        <v>0</v>
      </c>
      <c r="G115" s="22">
        <f t="shared" si="26"/>
        <v>2537.3776792128047</v>
      </c>
      <c r="H115" s="22">
        <v>0</v>
      </c>
      <c r="I115" s="22">
        <f t="shared" si="38"/>
        <v>4462.6223207871953</v>
      </c>
      <c r="J115" s="29">
        <v>2600</v>
      </c>
      <c r="K115" s="29">
        <v>0</v>
      </c>
      <c r="L115" s="27">
        <v>300</v>
      </c>
      <c r="M115" s="27">
        <f t="shared" si="27"/>
        <v>2300</v>
      </c>
      <c r="N115" s="25">
        <v>561.77326081993203</v>
      </c>
      <c r="O115" s="31">
        <f t="shared" si="28"/>
        <v>0</v>
      </c>
      <c r="P115" s="31">
        <v>3000</v>
      </c>
      <c r="Q115" s="31">
        <v>675</v>
      </c>
      <c r="R115" s="27">
        <v>990</v>
      </c>
      <c r="S115" s="31">
        <f t="shared" si="29"/>
        <v>1335</v>
      </c>
      <c r="T115" s="31">
        <v>1305.9123623028445</v>
      </c>
      <c r="U115" s="31">
        <f t="shared" si="30"/>
        <v>0</v>
      </c>
      <c r="V115" s="31">
        <v>3000</v>
      </c>
      <c r="W115" s="31">
        <v>3000</v>
      </c>
      <c r="X115" s="27">
        <v>0</v>
      </c>
      <c r="Y115" s="27">
        <v>0</v>
      </c>
      <c r="Z115" s="27">
        <v>0</v>
      </c>
      <c r="AA115" s="31">
        <f t="shared" si="31"/>
        <v>3000</v>
      </c>
      <c r="AB115" s="31">
        <v>6000</v>
      </c>
      <c r="AC115" s="31">
        <v>2047</v>
      </c>
      <c r="AD115" s="27">
        <v>0</v>
      </c>
      <c r="AE115" s="31">
        <f t="shared" si="42"/>
        <v>3953</v>
      </c>
      <c r="AF115" s="27">
        <v>0</v>
      </c>
      <c r="AG115" s="31">
        <f t="shared" si="43"/>
        <v>2047</v>
      </c>
      <c r="AH115" s="28">
        <v>14000</v>
      </c>
      <c r="AI115" s="28">
        <v>0</v>
      </c>
      <c r="AJ115" s="27">
        <v>0</v>
      </c>
      <c r="AK115" s="29">
        <f t="shared" si="40"/>
        <v>14000</v>
      </c>
      <c r="AL115" s="30">
        <v>10</v>
      </c>
      <c r="AM115" s="29">
        <f t="shared" si="41"/>
        <v>0</v>
      </c>
      <c r="AN115" s="29">
        <v>14000</v>
      </c>
      <c r="AO115" s="29">
        <v>0</v>
      </c>
      <c r="AP115" s="27">
        <v>0</v>
      </c>
      <c r="AQ115" s="29">
        <f t="shared" si="44"/>
        <v>14000</v>
      </c>
      <c r="AR115" s="29">
        <v>0</v>
      </c>
      <c r="AS115" s="29">
        <f t="shared" si="39"/>
        <v>0</v>
      </c>
      <c r="AT115" s="29">
        <v>20000</v>
      </c>
      <c r="AU115" s="28">
        <v>2141.1999999999998</v>
      </c>
      <c r="AV115" s="28">
        <v>0</v>
      </c>
      <c r="AW115" s="28">
        <f t="shared" si="32"/>
        <v>17858.8</v>
      </c>
      <c r="AX115" s="22">
        <v>2279.2071344410642</v>
      </c>
      <c r="AY115" s="56">
        <f t="shared" si="33"/>
        <v>0</v>
      </c>
      <c r="AZ115" s="28">
        <v>2000</v>
      </c>
      <c r="BA115" s="28">
        <v>392.20647884047986</v>
      </c>
      <c r="BB115" s="28">
        <v>0</v>
      </c>
      <c r="BC115" s="28">
        <f t="shared" si="34"/>
        <v>1607.7935211595202</v>
      </c>
      <c r="BD115" s="49">
        <v>0</v>
      </c>
      <c r="BE115" s="28">
        <f t="shared" si="35"/>
        <v>392.20647884047986</v>
      </c>
      <c r="BF115" s="28">
        <v>20000</v>
      </c>
      <c r="BG115" s="22">
        <v>8963</v>
      </c>
      <c r="BH115" s="28">
        <v>5419</v>
      </c>
      <c r="BI115" s="28">
        <f t="shared" si="45"/>
        <v>5618</v>
      </c>
      <c r="BJ115" s="29">
        <v>8325.8002845305964</v>
      </c>
      <c r="BK115" s="28">
        <f t="shared" si="37"/>
        <v>6056.1997154694036</v>
      </c>
    </row>
    <row r="116" spans="2:63" ht="15" customHeight="1" x14ac:dyDescent="0.35">
      <c r="B116" s="4"/>
      <c r="C116" s="13">
        <v>45027</v>
      </c>
      <c r="D116" s="22">
        <v>7000</v>
      </c>
      <c r="E116" s="22">
        <v>4462.6223207871953</v>
      </c>
      <c r="F116" s="26">
        <v>0</v>
      </c>
      <c r="G116" s="22">
        <f t="shared" si="26"/>
        <v>2537.3776792128047</v>
      </c>
      <c r="H116" s="22">
        <v>0</v>
      </c>
      <c r="I116" s="22">
        <f t="shared" si="38"/>
        <v>4462.6223207871953</v>
      </c>
      <c r="J116" s="29">
        <v>2600</v>
      </c>
      <c r="K116" s="29">
        <v>0</v>
      </c>
      <c r="L116" s="27">
        <v>300</v>
      </c>
      <c r="M116" s="27">
        <f t="shared" si="27"/>
        <v>2300</v>
      </c>
      <c r="N116" s="25">
        <v>460.90063282869448</v>
      </c>
      <c r="O116" s="31">
        <f t="shared" si="28"/>
        <v>0</v>
      </c>
      <c r="P116" s="31">
        <v>3000</v>
      </c>
      <c r="Q116" s="31">
        <v>675</v>
      </c>
      <c r="R116" s="27">
        <v>990</v>
      </c>
      <c r="S116" s="31">
        <f t="shared" si="29"/>
        <v>1335</v>
      </c>
      <c r="T116" s="31">
        <v>1325.1804897406282</v>
      </c>
      <c r="U116" s="31">
        <f t="shared" si="30"/>
        <v>0</v>
      </c>
      <c r="V116" s="31">
        <v>3000</v>
      </c>
      <c r="W116" s="31">
        <v>3000</v>
      </c>
      <c r="X116" s="27">
        <v>0</v>
      </c>
      <c r="Y116" s="27">
        <v>0</v>
      </c>
      <c r="Z116" s="27">
        <v>0</v>
      </c>
      <c r="AA116" s="31">
        <f t="shared" si="31"/>
        <v>3000</v>
      </c>
      <c r="AB116" s="31">
        <v>6000</v>
      </c>
      <c r="AC116" s="31">
        <v>2047</v>
      </c>
      <c r="AD116" s="27">
        <v>0</v>
      </c>
      <c r="AE116" s="31">
        <f t="shared" si="42"/>
        <v>3953</v>
      </c>
      <c r="AF116" s="27">
        <v>0</v>
      </c>
      <c r="AG116" s="31">
        <f t="shared" si="43"/>
        <v>2047</v>
      </c>
      <c r="AH116" s="28">
        <v>14000</v>
      </c>
      <c r="AI116" s="28">
        <v>0</v>
      </c>
      <c r="AJ116" s="27">
        <v>0</v>
      </c>
      <c r="AK116" s="29">
        <f t="shared" si="40"/>
        <v>14000</v>
      </c>
      <c r="AL116" s="30">
        <v>11</v>
      </c>
      <c r="AM116" s="29">
        <f t="shared" si="41"/>
        <v>0</v>
      </c>
      <c r="AN116" s="29">
        <v>14000</v>
      </c>
      <c r="AO116" s="29">
        <v>0</v>
      </c>
      <c r="AP116" s="27">
        <v>0</v>
      </c>
      <c r="AQ116" s="29">
        <f t="shared" si="44"/>
        <v>14000</v>
      </c>
      <c r="AR116" s="29">
        <v>0</v>
      </c>
      <c r="AS116" s="29">
        <f t="shared" si="39"/>
        <v>0</v>
      </c>
      <c r="AT116" s="29">
        <v>20000</v>
      </c>
      <c r="AU116" s="28">
        <v>2141.1999999999998</v>
      </c>
      <c r="AV116" s="28">
        <v>0</v>
      </c>
      <c r="AW116" s="28">
        <f t="shared" si="32"/>
        <v>17858.8</v>
      </c>
      <c r="AX116" s="22">
        <v>2279.2071344410642</v>
      </c>
      <c r="AY116" s="56">
        <f t="shared" si="33"/>
        <v>0</v>
      </c>
      <c r="AZ116" s="28">
        <v>2000</v>
      </c>
      <c r="BA116" s="28">
        <v>392.20647884047986</v>
      </c>
      <c r="BB116" s="28">
        <v>0</v>
      </c>
      <c r="BC116" s="28">
        <f t="shared" si="34"/>
        <v>1607.7935211595202</v>
      </c>
      <c r="BD116" s="49">
        <v>0</v>
      </c>
      <c r="BE116" s="28">
        <f t="shared" si="35"/>
        <v>392.20647884047986</v>
      </c>
      <c r="BF116" s="28">
        <v>20000</v>
      </c>
      <c r="BG116" s="22">
        <v>8963</v>
      </c>
      <c r="BH116" s="28">
        <v>5419</v>
      </c>
      <c r="BI116" s="28">
        <f t="shared" si="45"/>
        <v>5618</v>
      </c>
      <c r="BJ116" s="29">
        <v>9786.2099604092909</v>
      </c>
      <c r="BK116" s="28">
        <f t="shared" si="37"/>
        <v>4595.7900395907091</v>
      </c>
    </row>
    <row r="117" spans="2:63" ht="15" customHeight="1" x14ac:dyDescent="0.35">
      <c r="B117" s="4"/>
      <c r="C117" s="13">
        <v>45028</v>
      </c>
      <c r="D117" s="22">
        <v>7000</v>
      </c>
      <c r="E117" s="22">
        <v>4462.6223207871953</v>
      </c>
      <c r="F117" s="26">
        <v>0</v>
      </c>
      <c r="G117" s="22">
        <f t="shared" si="26"/>
        <v>2537.3776792128047</v>
      </c>
      <c r="H117" s="22">
        <v>0</v>
      </c>
      <c r="I117" s="22">
        <f t="shared" si="38"/>
        <v>4462.6223207871953</v>
      </c>
      <c r="J117" s="29">
        <v>2600</v>
      </c>
      <c r="K117" s="29">
        <v>0</v>
      </c>
      <c r="L117" s="27">
        <v>300</v>
      </c>
      <c r="M117" s="27">
        <f t="shared" si="27"/>
        <v>2300</v>
      </c>
      <c r="N117" s="25">
        <v>370.64683411571531</v>
      </c>
      <c r="O117" s="31">
        <f t="shared" si="28"/>
        <v>0</v>
      </c>
      <c r="P117" s="31">
        <v>3000</v>
      </c>
      <c r="Q117" s="31">
        <v>675</v>
      </c>
      <c r="R117" s="27">
        <v>990</v>
      </c>
      <c r="S117" s="31">
        <f t="shared" si="29"/>
        <v>1335</v>
      </c>
      <c r="T117" s="31">
        <v>1317.7279683442264</v>
      </c>
      <c r="U117" s="31">
        <f t="shared" si="30"/>
        <v>0</v>
      </c>
      <c r="V117" s="31">
        <v>3000</v>
      </c>
      <c r="W117" s="31">
        <v>3000</v>
      </c>
      <c r="X117" s="27">
        <v>0</v>
      </c>
      <c r="Y117" s="27">
        <v>0</v>
      </c>
      <c r="Z117" s="27">
        <v>0</v>
      </c>
      <c r="AA117" s="31">
        <f t="shared" si="31"/>
        <v>3000</v>
      </c>
      <c r="AB117" s="31">
        <v>6000</v>
      </c>
      <c r="AC117" s="31">
        <v>2047</v>
      </c>
      <c r="AD117" s="27">
        <v>0</v>
      </c>
      <c r="AE117" s="31">
        <f t="shared" si="42"/>
        <v>3953</v>
      </c>
      <c r="AF117" s="27">
        <v>0</v>
      </c>
      <c r="AG117" s="31">
        <f t="shared" si="43"/>
        <v>2047</v>
      </c>
      <c r="AH117" s="28">
        <v>14000</v>
      </c>
      <c r="AI117" s="28">
        <v>0</v>
      </c>
      <c r="AJ117" s="27">
        <v>0</v>
      </c>
      <c r="AK117" s="29">
        <f t="shared" si="40"/>
        <v>14000</v>
      </c>
      <c r="AL117" s="30">
        <v>12</v>
      </c>
      <c r="AM117" s="29">
        <f t="shared" si="41"/>
        <v>0</v>
      </c>
      <c r="AN117" s="29">
        <v>14000</v>
      </c>
      <c r="AO117" s="29">
        <v>0</v>
      </c>
      <c r="AP117" s="27">
        <v>0</v>
      </c>
      <c r="AQ117" s="29">
        <f t="shared" si="44"/>
        <v>14000</v>
      </c>
      <c r="AR117" s="29">
        <v>0</v>
      </c>
      <c r="AS117" s="29">
        <f t="shared" si="39"/>
        <v>0</v>
      </c>
      <c r="AT117" s="29">
        <v>20000</v>
      </c>
      <c r="AU117" s="28">
        <v>2141.1999999999998</v>
      </c>
      <c r="AV117" s="28">
        <v>0</v>
      </c>
      <c r="AW117" s="28">
        <f t="shared" si="32"/>
        <v>17858.8</v>
      </c>
      <c r="AX117" s="22">
        <v>2279.2071344410642</v>
      </c>
      <c r="AY117" s="56">
        <f t="shared" si="33"/>
        <v>0</v>
      </c>
      <c r="AZ117" s="28">
        <v>2000</v>
      </c>
      <c r="BA117" s="28">
        <v>392.20647884047986</v>
      </c>
      <c r="BB117" s="28">
        <v>0</v>
      </c>
      <c r="BC117" s="28">
        <f t="shared" si="34"/>
        <v>1607.7935211595202</v>
      </c>
      <c r="BD117" s="49">
        <v>0</v>
      </c>
      <c r="BE117" s="28">
        <f t="shared" si="35"/>
        <v>392.20647884047986</v>
      </c>
      <c r="BF117" s="28">
        <v>20000</v>
      </c>
      <c r="BG117" s="22">
        <v>8963</v>
      </c>
      <c r="BH117" s="28">
        <v>5419</v>
      </c>
      <c r="BI117" s="28">
        <f t="shared" si="45"/>
        <v>5618</v>
      </c>
      <c r="BJ117" s="29">
        <v>10634.784685635237</v>
      </c>
      <c r="BK117" s="28">
        <f t="shared" si="37"/>
        <v>3747.2153143647629</v>
      </c>
    </row>
    <row r="118" spans="2:63" ht="15" customHeight="1" x14ac:dyDescent="0.35">
      <c r="B118" s="4"/>
      <c r="C118" s="13">
        <v>45029</v>
      </c>
      <c r="D118" s="22">
        <v>7000</v>
      </c>
      <c r="E118" s="22">
        <v>4462.6223207871953</v>
      </c>
      <c r="F118" s="26">
        <v>0</v>
      </c>
      <c r="G118" s="22">
        <f t="shared" si="26"/>
        <v>2537.3776792128047</v>
      </c>
      <c r="H118" s="22">
        <v>0</v>
      </c>
      <c r="I118" s="22">
        <f t="shared" si="38"/>
        <v>4462.6223207871953</v>
      </c>
      <c r="J118" s="29">
        <v>2600</v>
      </c>
      <c r="K118" s="29">
        <v>0</v>
      </c>
      <c r="L118" s="27">
        <v>300</v>
      </c>
      <c r="M118" s="27">
        <f t="shared" si="27"/>
        <v>2300</v>
      </c>
      <c r="N118" s="25">
        <v>458.95997301827947</v>
      </c>
      <c r="O118" s="31">
        <f t="shared" si="28"/>
        <v>0</v>
      </c>
      <c r="P118" s="31">
        <v>3000</v>
      </c>
      <c r="Q118" s="31">
        <v>675</v>
      </c>
      <c r="R118" s="27">
        <v>990</v>
      </c>
      <c r="S118" s="31">
        <f t="shared" si="29"/>
        <v>1335</v>
      </c>
      <c r="T118" s="31">
        <v>1330.2684444532001</v>
      </c>
      <c r="U118" s="31">
        <f t="shared" si="30"/>
        <v>0</v>
      </c>
      <c r="V118" s="31">
        <v>3000</v>
      </c>
      <c r="W118" s="31">
        <v>3000</v>
      </c>
      <c r="X118" s="27">
        <v>0</v>
      </c>
      <c r="Y118" s="27">
        <v>0</v>
      </c>
      <c r="Z118" s="27">
        <v>0</v>
      </c>
      <c r="AA118" s="31">
        <f t="shared" si="31"/>
        <v>3000</v>
      </c>
      <c r="AB118" s="31">
        <v>6000</v>
      </c>
      <c r="AC118" s="31">
        <v>2047</v>
      </c>
      <c r="AD118" s="27">
        <v>0</v>
      </c>
      <c r="AE118" s="31">
        <f t="shared" si="42"/>
        <v>3953</v>
      </c>
      <c r="AF118" s="27">
        <v>0</v>
      </c>
      <c r="AG118" s="31">
        <f t="shared" si="43"/>
        <v>2047</v>
      </c>
      <c r="AH118" s="28">
        <v>14000</v>
      </c>
      <c r="AI118" s="28">
        <v>0</v>
      </c>
      <c r="AJ118" s="27">
        <v>0</v>
      </c>
      <c r="AK118" s="29">
        <f t="shared" si="40"/>
        <v>14000</v>
      </c>
      <c r="AL118" s="30">
        <v>13</v>
      </c>
      <c r="AM118" s="29">
        <f t="shared" si="41"/>
        <v>0</v>
      </c>
      <c r="AN118" s="29">
        <v>14000</v>
      </c>
      <c r="AO118" s="29">
        <v>0</v>
      </c>
      <c r="AP118" s="27">
        <v>0</v>
      </c>
      <c r="AQ118" s="29">
        <f t="shared" si="44"/>
        <v>14000</v>
      </c>
      <c r="AR118" s="29">
        <v>0</v>
      </c>
      <c r="AS118" s="29">
        <f t="shared" si="39"/>
        <v>0</v>
      </c>
      <c r="AT118" s="29">
        <v>20000</v>
      </c>
      <c r="AU118" s="28">
        <v>2141.1999999999998</v>
      </c>
      <c r="AV118" s="28">
        <v>0</v>
      </c>
      <c r="AW118" s="28">
        <f t="shared" si="32"/>
        <v>17858.8</v>
      </c>
      <c r="AX118" s="22">
        <v>2279.2071344410642</v>
      </c>
      <c r="AY118" s="56">
        <f t="shared" si="33"/>
        <v>0</v>
      </c>
      <c r="AZ118" s="28">
        <v>2000</v>
      </c>
      <c r="BA118" s="28">
        <v>392.20647884047986</v>
      </c>
      <c r="BB118" s="28">
        <v>0</v>
      </c>
      <c r="BC118" s="28">
        <f t="shared" si="34"/>
        <v>1607.7935211595202</v>
      </c>
      <c r="BD118" s="49">
        <v>0</v>
      </c>
      <c r="BE118" s="28">
        <f t="shared" si="35"/>
        <v>392.20647884047986</v>
      </c>
      <c r="BF118" s="28">
        <v>20000</v>
      </c>
      <c r="BG118" s="22">
        <v>8963</v>
      </c>
      <c r="BH118" s="28">
        <v>5419</v>
      </c>
      <c r="BI118" s="28">
        <f t="shared" si="45"/>
        <v>5618</v>
      </c>
      <c r="BJ118" s="29">
        <v>8508.6651391138457</v>
      </c>
      <c r="BK118" s="28">
        <f t="shared" si="37"/>
        <v>5873.3348608861543</v>
      </c>
    </row>
    <row r="119" spans="2:63" ht="15" customHeight="1" x14ac:dyDescent="0.35">
      <c r="B119" s="4"/>
      <c r="C119" s="13">
        <v>45030</v>
      </c>
      <c r="D119" s="22">
        <v>7000</v>
      </c>
      <c r="E119" s="22">
        <v>4462.6223207871953</v>
      </c>
      <c r="F119" s="26">
        <v>0</v>
      </c>
      <c r="G119" s="22">
        <f t="shared" si="26"/>
        <v>2537.3776792128047</v>
      </c>
      <c r="H119" s="22">
        <v>0</v>
      </c>
      <c r="I119" s="22">
        <f t="shared" si="38"/>
        <v>4462.6223207871953</v>
      </c>
      <c r="J119" s="29">
        <v>2600</v>
      </c>
      <c r="K119" s="29">
        <v>0</v>
      </c>
      <c r="L119" s="27">
        <v>300</v>
      </c>
      <c r="M119" s="27">
        <f t="shared" si="27"/>
        <v>2300</v>
      </c>
      <c r="N119" s="25">
        <v>443.82973220212745</v>
      </c>
      <c r="O119" s="31">
        <f t="shared" si="28"/>
        <v>0</v>
      </c>
      <c r="P119" s="31">
        <v>3000</v>
      </c>
      <c r="Q119" s="31">
        <v>675</v>
      </c>
      <c r="R119" s="27">
        <v>990</v>
      </c>
      <c r="S119" s="31">
        <f t="shared" si="29"/>
        <v>1335</v>
      </c>
      <c r="T119" s="31">
        <v>1326.1144543357725</v>
      </c>
      <c r="U119" s="31">
        <f t="shared" si="30"/>
        <v>0</v>
      </c>
      <c r="V119" s="31">
        <v>3000</v>
      </c>
      <c r="W119" s="31">
        <v>3000</v>
      </c>
      <c r="X119" s="27">
        <v>0</v>
      </c>
      <c r="Y119" s="27">
        <v>0</v>
      </c>
      <c r="Z119" s="27">
        <v>0</v>
      </c>
      <c r="AA119" s="31">
        <f t="shared" si="31"/>
        <v>3000</v>
      </c>
      <c r="AB119" s="31">
        <v>6000</v>
      </c>
      <c r="AC119" s="31">
        <v>2047</v>
      </c>
      <c r="AD119" s="27">
        <v>0</v>
      </c>
      <c r="AE119" s="31">
        <f t="shared" si="42"/>
        <v>3953</v>
      </c>
      <c r="AF119" s="27">
        <v>0</v>
      </c>
      <c r="AG119" s="31">
        <f t="shared" si="43"/>
        <v>2047</v>
      </c>
      <c r="AH119" s="28">
        <v>14000</v>
      </c>
      <c r="AI119" s="28">
        <v>0</v>
      </c>
      <c r="AJ119" s="27">
        <v>0</v>
      </c>
      <c r="AK119" s="29">
        <f t="shared" si="40"/>
        <v>14000</v>
      </c>
      <c r="AL119" s="30">
        <v>14</v>
      </c>
      <c r="AM119" s="29">
        <f t="shared" si="41"/>
        <v>0</v>
      </c>
      <c r="AN119" s="29">
        <v>14000</v>
      </c>
      <c r="AO119" s="29">
        <v>0</v>
      </c>
      <c r="AP119" s="27">
        <v>0</v>
      </c>
      <c r="AQ119" s="29">
        <f t="shared" si="44"/>
        <v>14000</v>
      </c>
      <c r="AR119" s="29">
        <v>0</v>
      </c>
      <c r="AS119" s="29">
        <f t="shared" si="39"/>
        <v>0</v>
      </c>
      <c r="AT119" s="29">
        <v>20000</v>
      </c>
      <c r="AU119" s="28">
        <v>2141.1999999999998</v>
      </c>
      <c r="AV119" s="28">
        <v>0</v>
      </c>
      <c r="AW119" s="28">
        <f t="shared" si="32"/>
        <v>17858.8</v>
      </c>
      <c r="AX119" s="22">
        <v>2279.2071344410642</v>
      </c>
      <c r="AY119" s="56">
        <f t="shared" si="33"/>
        <v>0</v>
      </c>
      <c r="AZ119" s="28">
        <v>2000</v>
      </c>
      <c r="BA119" s="28">
        <v>392.20647884047986</v>
      </c>
      <c r="BB119" s="28">
        <v>0</v>
      </c>
      <c r="BC119" s="28">
        <f t="shared" si="34"/>
        <v>1607.7935211595202</v>
      </c>
      <c r="BD119" s="49">
        <v>149.63506272653427</v>
      </c>
      <c r="BE119" s="28">
        <f t="shared" si="35"/>
        <v>242.57141611394559</v>
      </c>
      <c r="BF119" s="28">
        <v>20000</v>
      </c>
      <c r="BG119" s="22">
        <v>8963</v>
      </c>
      <c r="BH119" s="28">
        <v>5419</v>
      </c>
      <c r="BI119" s="28">
        <f t="shared" si="45"/>
        <v>5618</v>
      </c>
      <c r="BJ119" s="29">
        <v>8155.4083766795738</v>
      </c>
      <c r="BK119" s="28">
        <f t="shared" si="37"/>
        <v>6226.5916233204262</v>
      </c>
    </row>
    <row r="120" spans="2:63" ht="15" customHeight="1" x14ac:dyDescent="0.35">
      <c r="B120" s="4"/>
      <c r="C120" s="13">
        <v>45031</v>
      </c>
      <c r="D120" s="22">
        <v>7000</v>
      </c>
      <c r="E120" s="22">
        <v>4462.6223207871953</v>
      </c>
      <c r="F120" s="26">
        <v>0</v>
      </c>
      <c r="G120" s="22">
        <f t="shared" si="26"/>
        <v>2537.3776792128047</v>
      </c>
      <c r="H120" s="22">
        <v>0</v>
      </c>
      <c r="I120" s="22">
        <f t="shared" si="38"/>
        <v>4462.6223207871953</v>
      </c>
      <c r="J120" s="29">
        <v>2600</v>
      </c>
      <c r="K120" s="29">
        <v>0</v>
      </c>
      <c r="L120" s="27">
        <v>300</v>
      </c>
      <c r="M120" s="27">
        <f t="shared" si="27"/>
        <v>2300</v>
      </c>
      <c r="N120" s="25">
        <v>534.06386440044764</v>
      </c>
      <c r="O120" s="31">
        <f t="shared" si="28"/>
        <v>0</v>
      </c>
      <c r="P120" s="31">
        <v>3000</v>
      </c>
      <c r="Q120" s="31">
        <v>675</v>
      </c>
      <c r="R120" s="27">
        <v>990</v>
      </c>
      <c r="S120" s="31">
        <f t="shared" si="29"/>
        <v>1335</v>
      </c>
      <c r="T120" s="31">
        <v>1248.7610987773621</v>
      </c>
      <c r="U120" s="31">
        <f t="shared" si="30"/>
        <v>0</v>
      </c>
      <c r="V120" s="31">
        <v>3000</v>
      </c>
      <c r="W120" s="31">
        <v>3000</v>
      </c>
      <c r="X120" s="27">
        <v>0</v>
      </c>
      <c r="Y120" s="27">
        <v>0</v>
      </c>
      <c r="Z120" s="27">
        <v>0</v>
      </c>
      <c r="AA120" s="31">
        <f t="shared" si="31"/>
        <v>3000</v>
      </c>
      <c r="AB120" s="31">
        <v>6000</v>
      </c>
      <c r="AC120" s="31">
        <v>2047</v>
      </c>
      <c r="AD120" s="27">
        <v>0</v>
      </c>
      <c r="AE120" s="31">
        <f t="shared" si="42"/>
        <v>3953</v>
      </c>
      <c r="AF120" s="27">
        <v>0</v>
      </c>
      <c r="AG120" s="31">
        <f t="shared" si="43"/>
        <v>2047</v>
      </c>
      <c r="AH120" s="28">
        <v>14000</v>
      </c>
      <c r="AI120" s="28">
        <v>0</v>
      </c>
      <c r="AJ120" s="27">
        <v>0</v>
      </c>
      <c r="AK120" s="29">
        <f t="shared" si="40"/>
        <v>14000</v>
      </c>
      <c r="AL120" s="30">
        <v>15</v>
      </c>
      <c r="AM120" s="29">
        <f t="shared" si="41"/>
        <v>0</v>
      </c>
      <c r="AN120" s="29">
        <v>14000</v>
      </c>
      <c r="AO120" s="29">
        <v>0</v>
      </c>
      <c r="AP120" s="27">
        <v>0</v>
      </c>
      <c r="AQ120" s="29">
        <f t="shared" si="44"/>
        <v>14000</v>
      </c>
      <c r="AR120" s="29">
        <v>0</v>
      </c>
      <c r="AS120" s="29">
        <f t="shared" si="39"/>
        <v>0</v>
      </c>
      <c r="AT120" s="29">
        <v>20000</v>
      </c>
      <c r="AU120" s="28">
        <v>2141.1999999999998</v>
      </c>
      <c r="AV120" s="28">
        <v>0</v>
      </c>
      <c r="AW120" s="28">
        <f t="shared" si="32"/>
        <v>17858.8</v>
      </c>
      <c r="AX120" s="22">
        <v>2279.2071344410642</v>
      </c>
      <c r="AY120" s="56">
        <f t="shared" si="33"/>
        <v>0</v>
      </c>
      <c r="AZ120" s="28">
        <v>2000</v>
      </c>
      <c r="BA120" s="28">
        <v>392.20647884047986</v>
      </c>
      <c r="BB120" s="28">
        <v>0</v>
      </c>
      <c r="BC120" s="28">
        <f t="shared" si="34"/>
        <v>1607.7935211595202</v>
      </c>
      <c r="BD120" s="49">
        <v>0</v>
      </c>
      <c r="BE120" s="28">
        <f t="shared" si="35"/>
        <v>392.20647884047986</v>
      </c>
      <c r="BF120" s="28">
        <v>20000</v>
      </c>
      <c r="BG120" s="22">
        <v>8963</v>
      </c>
      <c r="BH120" s="28">
        <v>5419</v>
      </c>
      <c r="BI120" s="28">
        <f t="shared" si="45"/>
        <v>5618</v>
      </c>
      <c r="BJ120" s="29">
        <v>6041.2665733168433</v>
      </c>
      <c r="BK120" s="28">
        <f t="shared" si="37"/>
        <v>8340.7334266831567</v>
      </c>
    </row>
    <row r="121" spans="2:63" ht="15" customHeight="1" x14ac:dyDescent="0.35">
      <c r="B121" s="4"/>
      <c r="C121" s="13">
        <v>45032</v>
      </c>
      <c r="D121" s="22">
        <v>7000</v>
      </c>
      <c r="E121" s="22">
        <v>4462.6223207871953</v>
      </c>
      <c r="F121" s="26">
        <v>0</v>
      </c>
      <c r="G121" s="22">
        <f t="shared" si="26"/>
        <v>2537.3776792128047</v>
      </c>
      <c r="H121" s="22">
        <v>0</v>
      </c>
      <c r="I121" s="22">
        <f t="shared" si="38"/>
        <v>4462.6223207871953</v>
      </c>
      <c r="J121" s="29">
        <v>2600</v>
      </c>
      <c r="K121" s="29">
        <v>0</v>
      </c>
      <c r="L121" s="27">
        <v>300</v>
      </c>
      <c r="M121" s="27">
        <f t="shared" si="27"/>
        <v>2300</v>
      </c>
      <c r="N121" s="25">
        <v>522.62619519302871</v>
      </c>
      <c r="O121" s="31">
        <f t="shared" si="28"/>
        <v>0</v>
      </c>
      <c r="P121" s="31">
        <v>3000</v>
      </c>
      <c r="Q121" s="31">
        <v>675</v>
      </c>
      <c r="R121" s="27">
        <v>990</v>
      </c>
      <c r="S121" s="31">
        <f t="shared" si="29"/>
        <v>1335</v>
      </c>
      <c r="T121" s="31">
        <v>1260.2698146026139</v>
      </c>
      <c r="U121" s="31">
        <f t="shared" si="30"/>
        <v>0</v>
      </c>
      <c r="V121" s="31">
        <v>3000</v>
      </c>
      <c r="W121" s="31">
        <v>3000</v>
      </c>
      <c r="X121" s="27">
        <v>0</v>
      </c>
      <c r="Y121" s="27">
        <v>0</v>
      </c>
      <c r="Z121" s="27">
        <v>0</v>
      </c>
      <c r="AA121" s="31">
        <f t="shared" si="31"/>
        <v>3000</v>
      </c>
      <c r="AB121" s="31">
        <v>6000</v>
      </c>
      <c r="AC121" s="31">
        <v>2047</v>
      </c>
      <c r="AD121" s="27">
        <v>0</v>
      </c>
      <c r="AE121" s="31">
        <f t="shared" si="42"/>
        <v>3953</v>
      </c>
      <c r="AF121" s="27">
        <v>0</v>
      </c>
      <c r="AG121" s="31">
        <f t="shared" si="43"/>
        <v>2047</v>
      </c>
      <c r="AH121" s="28">
        <v>14000</v>
      </c>
      <c r="AI121" s="28">
        <v>0</v>
      </c>
      <c r="AJ121" s="27">
        <v>0</v>
      </c>
      <c r="AK121" s="29">
        <f t="shared" si="40"/>
        <v>14000</v>
      </c>
      <c r="AL121" s="30">
        <v>16</v>
      </c>
      <c r="AM121" s="29">
        <f t="shared" si="41"/>
        <v>0</v>
      </c>
      <c r="AN121" s="29">
        <v>14000</v>
      </c>
      <c r="AO121" s="29">
        <v>0</v>
      </c>
      <c r="AP121" s="27">
        <v>0</v>
      </c>
      <c r="AQ121" s="29">
        <f t="shared" si="44"/>
        <v>14000</v>
      </c>
      <c r="AR121" s="29">
        <v>0</v>
      </c>
      <c r="AS121" s="29">
        <f t="shared" si="39"/>
        <v>0</v>
      </c>
      <c r="AT121" s="29">
        <v>20000</v>
      </c>
      <c r="AU121" s="28">
        <v>2141.1999999999998</v>
      </c>
      <c r="AV121" s="28">
        <v>0</v>
      </c>
      <c r="AW121" s="28">
        <f t="shared" si="32"/>
        <v>17858.8</v>
      </c>
      <c r="AX121" s="22">
        <v>2279.2071344410642</v>
      </c>
      <c r="AY121" s="56">
        <f t="shared" si="33"/>
        <v>0</v>
      </c>
      <c r="AZ121" s="28">
        <v>2000</v>
      </c>
      <c r="BA121" s="28">
        <v>392.20647884047986</v>
      </c>
      <c r="BB121" s="28">
        <v>0</v>
      </c>
      <c r="BC121" s="28">
        <f t="shared" si="34"/>
        <v>1607.7935211595202</v>
      </c>
      <c r="BD121" s="49">
        <v>0</v>
      </c>
      <c r="BE121" s="28">
        <f t="shared" si="35"/>
        <v>392.20647884047986</v>
      </c>
      <c r="BF121" s="28">
        <v>20000</v>
      </c>
      <c r="BG121" s="22">
        <v>8963</v>
      </c>
      <c r="BH121" s="28">
        <v>5419</v>
      </c>
      <c r="BI121" s="28">
        <f t="shared" si="45"/>
        <v>5618</v>
      </c>
      <c r="BJ121" s="29">
        <v>5620.8054322755652</v>
      </c>
      <c r="BK121" s="28">
        <f t="shared" si="37"/>
        <v>8761.1945677244348</v>
      </c>
    </row>
    <row r="122" spans="2:63" ht="15" customHeight="1" x14ac:dyDescent="0.35">
      <c r="B122" s="4"/>
      <c r="C122" s="13">
        <v>45033</v>
      </c>
      <c r="D122" s="22">
        <v>7000</v>
      </c>
      <c r="E122" s="22">
        <v>4462.6223207871953</v>
      </c>
      <c r="F122" s="26">
        <v>0</v>
      </c>
      <c r="G122" s="22">
        <f t="shared" si="26"/>
        <v>2537.3776792128047</v>
      </c>
      <c r="H122" s="22">
        <v>0</v>
      </c>
      <c r="I122" s="22">
        <f t="shared" si="38"/>
        <v>4462.6223207871953</v>
      </c>
      <c r="J122" s="29">
        <v>2600</v>
      </c>
      <c r="K122" s="29">
        <v>0</v>
      </c>
      <c r="L122" s="27">
        <v>300</v>
      </c>
      <c r="M122" s="27">
        <f t="shared" si="27"/>
        <v>2300</v>
      </c>
      <c r="N122" s="25">
        <v>404.48513581511031</v>
      </c>
      <c r="O122" s="31">
        <f t="shared" si="28"/>
        <v>0</v>
      </c>
      <c r="P122" s="31">
        <v>3000</v>
      </c>
      <c r="Q122" s="31">
        <v>675</v>
      </c>
      <c r="R122" s="27">
        <v>990</v>
      </c>
      <c r="S122" s="31">
        <f t="shared" si="29"/>
        <v>1335</v>
      </c>
      <c r="T122" s="31">
        <v>1024.1708869620684</v>
      </c>
      <c r="U122" s="31">
        <f t="shared" si="30"/>
        <v>0</v>
      </c>
      <c r="V122" s="31">
        <v>3000</v>
      </c>
      <c r="W122" s="31">
        <v>3000</v>
      </c>
      <c r="X122" s="27">
        <v>0</v>
      </c>
      <c r="Y122" s="27">
        <v>0</v>
      </c>
      <c r="Z122" s="27">
        <v>0</v>
      </c>
      <c r="AA122" s="31">
        <f t="shared" si="31"/>
        <v>3000</v>
      </c>
      <c r="AB122" s="31">
        <v>6000</v>
      </c>
      <c r="AC122" s="31">
        <v>2047</v>
      </c>
      <c r="AD122" s="27">
        <v>0</v>
      </c>
      <c r="AE122" s="31">
        <f t="shared" si="42"/>
        <v>3953</v>
      </c>
      <c r="AF122" s="27">
        <v>0</v>
      </c>
      <c r="AG122" s="31">
        <f t="shared" si="43"/>
        <v>2047</v>
      </c>
      <c r="AH122" s="28">
        <v>14000</v>
      </c>
      <c r="AI122" s="28">
        <v>0</v>
      </c>
      <c r="AJ122" s="27">
        <v>0</v>
      </c>
      <c r="AK122" s="29">
        <f t="shared" si="40"/>
        <v>14000</v>
      </c>
      <c r="AL122" s="30">
        <v>17</v>
      </c>
      <c r="AM122" s="29">
        <f t="shared" si="41"/>
        <v>0</v>
      </c>
      <c r="AN122" s="29">
        <v>14000</v>
      </c>
      <c r="AO122" s="29">
        <v>0</v>
      </c>
      <c r="AP122" s="27">
        <v>0</v>
      </c>
      <c r="AQ122" s="29">
        <f t="shared" si="44"/>
        <v>14000</v>
      </c>
      <c r="AR122" s="29">
        <v>0</v>
      </c>
      <c r="AS122" s="29">
        <f t="shared" si="39"/>
        <v>0</v>
      </c>
      <c r="AT122" s="29">
        <v>20000</v>
      </c>
      <c r="AU122" s="28">
        <v>2141.1999999999998</v>
      </c>
      <c r="AV122" s="28">
        <v>0</v>
      </c>
      <c r="AW122" s="28">
        <f t="shared" si="32"/>
        <v>17858.8</v>
      </c>
      <c r="AX122" s="22">
        <v>2279.2071344410642</v>
      </c>
      <c r="AY122" s="56">
        <f t="shared" si="33"/>
        <v>0</v>
      </c>
      <c r="AZ122" s="28">
        <v>2000</v>
      </c>
      <c r="BA122" s="28">
        <v>392.20647884047986</v>
      </c>
      <c r="BB122" s="28">
        <v>0</v>
      </c>
      <c r="BC122" s="28">
        <f t="shared" si="34"/>
        <v>1607.7935211595202</v>
      </c>
      <c r="BD122" s="49">
        <v>0</v>
      </c>
      <c r="BE122" s="28">
        <f t="shared" si="35"/>
        <v>392.20647884047986</v>
      </c>
      <c r="BF122" s="28">
        <v>20000</v>
      </c>
      <c r="BG122" s="22">
        <v>8963</v>
      </c>
      <c r="BH122" s="28">
        <v>5419</v>
      </c>
      <c r="BI122" s="28">
        <f t="shared" si="45"/>
        <v>5618</v>
      </c>
      <c r="BJ122" s="29">
        <v>4529.4777216995726</v>
      </c>
      <c r="BK122" s="28">
        <f t="shared" si="37"/>
        <v>9852.5222783004283</v>
      </c>
    </row>
    <row r="123" spans="2:63" ht="15" customHeight="1" x14ac:dyDescent="0.35">
      <c r="B123" s="4"/>
      <c r="C123" s="13">
        <v>45034</v>
      </c>
      <c r="D123" s="22">
        <v>7000</v>
      </c>
      <c r="E123" s="22">
        <v>4462.6223207871953</v>
      </c>
      <c r="F123" s="26">
        <v>0</v>
      </c>
      <c r="G123" s="22">
        <f t="shared" si="26"/>
        <v>2537.3776792128047</v>
      </c>
      <c r="H123" s="22">
        <v>0</v>
      </c>
      <c r="I123" s="22">
        <f t="shared" si="38"/>
        <v>4462.6223207871953</v>
      </c>
      <c r="J123" s="29">
        <v>2600</v>
      </c>
      <c r="K123" s="29">
        <v>0</v>
      </c>
      <c r="L123" s="27">
        <v>300</v>
      </c>
      <c r="M123" s="27">
        <f t="shared" si="27"/>
        <v>2300</v>
      </c>
      <c r="N123" s="25">
        <v>371.63995510724817</v>
      </c>
      <c r="O123" s="31">
        <f t="shared" si="28"/>
        <v>0</v>
      </c>
      <c r="P123" s="31">
        <v>3000</v>
      </c>
      <c r="Q123" s="31">
        <v>675</v>
      </c>
      <c r="R123" s="27">
        <v>990</v>
      </c>
      <c r="S123" s="31">
        <f t="shared" si="29"/>
        <v>1335</v>
      </c>
      <c r="T123" s="31">
        <v>1368.1771513786541</v>
      </c>
      <c r="U123" s="31">
        <f t="shared" si="30"/>
        <v>0</v>
      </c>
      <c r="V123" s="31">
        <v>3000</v>
      </c>
      <c r="W123" s="31">
        <v>3000</v>
      </c>
      <c r="X123" s="27">
        <v>0</v>
      </c>
      <c r="Y123" s="27">
        <v>0</v>
      </c>
      <c r="Z123" s="27">
        <v>0</v>
      </c>
      <c r="AA123" s="31">
        <f t="shared" si="31"/>
        <v>3000</v>
      </c>
      <c r="AB123" s="31">
        <v>6000</v>
      </c>
      <c r="AC123" s="31">
        <v>2047</v>
      </c>
      <c r="AD123" s="27">
        <v>0</v>
      </c>
      <c r="AE123" s="31">
        <f t="shared" si="42"/>
        <v>3953</v>
      </c>
      <c r="AF123" s="27">
        <v>0</v>
      </c>
      <c r="AG123" s="31">
        <f t="shared" si="43"/>
        <v>2047</v>
      </c>
      <c r="AH123" s="28">
        <v>14000</v>
      </c>
      <c r="AI123" s="28">
        <v>0</v>
      </c>
      <c r="AJ123" s="27">
        <v>0</v>
      </c>
      <c r="AK123" s="29">
        <f t="shared" si="40"/>
        <v>14000</v>
      </c>
      <c r="AL123" s="30">
        <v>18</v>
      </c>
      <c r="AM123" s="29">
        <f t="shared" si="41"/>
        <v>0</v>
      </c>
      <c r="AN123" s="29">
        <v>14000</v>
      </c>
      <c r="AO123" s="29">
        <v>0</v>
      </c>
      <c r="AP123" s="27">
        <v>0</v>
      </c>
      <c r="AQ123" s="29">
        <f t="shared" si="44"/>
        <v>14000</v>
      </c>
      <c r="AR123" s="29">
        <v>0</v>
      </c>
      <c r="AS123" s="29">
        <f t="shared" si="39"/>
        <v>0</v>
      </c>
      <c r="AT123" s="29">
        <v>20000</v>
      </c>
      <c r="AU123" s="28">
        <v>2141.1999999999998</v>
      </c>
      <c r="AV123" s="28">
        <v>0</v>
      </c>
      <c r="AW123" s="28">
        <f t="shared" si="32"/>
        <v>17858.8</v>
      </c>
      <c r="AX123" s="22">
        <v>2279.2071344410642</v>
      </c>
      <c r="AY123" s="56">
        <f t="shared" si="33"/>
        <v>0</v>
      </c>
      <c r="AZ123" s="28">
        <v>2000</v>
      </c>
      <c r="BA123" s="28">
        <v>392.20647884047986</v>
      </c>
      <c r="BB123" s="28">
        <v>0</v>
      </c>
      <c r="BC123" s="28">
        <f t="shared" si="34"/>
        <v>1607.7935211595202</v>
      </c>
      <c r="BD123" s="49">
        <v>0</v>
      </c>
      <c r="BE123" s="28">
        <f t="shared" si="35"/>
        <v>392.20647884047986</v>
      </c>
      <c r="BF123" s="28">
        <v>20000</v>
      </c>
      <c r="BG123" s="22">
        <v>8963</v>
      </c>
      <c r="BH123" s="28">
        <v>5419</v>
      </c>
      <c r="BI123" s="28">
        <f t="shared" si="45"/>
        <v>5618</v>
      </c>
      <c r="BJ123" s="29">
        <v>7368.7831374101297</v>
      </c>
      <c r="BK123" s="28">
        <f t="shared" si="37"/>
        <v>7013.2168625898703</v>
      </c>
    </row>
    <row r="124" spans="2:63" ht="15" customHeight="1" x14ac:dyDescent="0.35">
      <c r="B124" s="4"/>
      <c r="C124" s="13">
        <v>45035</v>
      </c>
      <c r="D124" s="22">
        <v>7000</v>
      </c>
      <c r="E124" s="22">
        <v>4462.6223207871953</v>
      </c>
      <c r="F124" s="26">
        <v>0</v>
      </c>
      <c r="G124" s="22">
        <f t="shared" si="26"/>
        <v>2537.3776792128047</v>
      </c>
      <c r="H124" s="22">
        <v>0</v>
      </c>
      <c r="I124" s="22">
        <f t="shared" si="38"/>
        <v>4462.6223207871953</v>
      </c>
      <c r="J124" s="29">
        <v>2600</v>
      </c>
      <c r="K124" s="29">
        <v>0</v>
      </c>
      <c r="L124" s="27">
        <v>300</v>
      </c>
      <c r="M124" s="27">
        <f t="shared" si="27"/>
        <v>2300</v>
      </c>
      <c r="N124" s="25">
        <v>339.72410544628394</v>
      </c>
      <c r="O124" s="31">
        <f t="shared" si="28"/>
        <v>0</v>
      </c>
      <c r="P124" s="31">
        <v>3000</v>
      </c>
      <c r="Q124" s="31">
        <v>675</v>
      </c>
      <c r="R124" s="27">
        <v>990</v>
      </c>
      <c r="S124" s="31">
        <f t="shared" si="29"/>
        <v>1335</v>
      </c>
      <c r="T124" s="31">
        <v>1291.3149920217027</v>
      </c>
      <c r="U124" s="31">
        <f t="shared" si="30"/>
        <v>0</v>
      </c>
      <c r="V124" s="31">
        <v>3000</v>
      </c>
      <c r="W124" s="31">
        <v>3000</v>
      </c>
      <c r="X124" s="27">
        <v>0</v>
      </c>
      <c r="Y124" s="27">
        <v>0</v>
      </c>
      <c r="Z124" s="27">
        <v>0</v>
      </c>
      <c r="AA124" s="31">
        <f t="shared" si="31"/>
        <v>3000</v>
      </c>
      <c r="AB124" s="31">
        <v>6000</v>
      </c>
      <c r="AC124" s="31">
        <v>2047</v>
      </c>
      <c r="AD124" s="27">
        <v>0</v>
      </c>
      <c r="AE124" s="31">
        <f t="shared" si="42"/>
        <v>3953</v>
      </c>
      <c r="AF124" s="27">
        <v>0</v>
      </c>
      <c r="AG124" s="31">
        <f t="shared" si="43"/>
        <v>2047</v>
      </c>
      <c r="AH124" s="28">
        <v>14000</v>
      </c>
      <c r="AI124" s="28">
        <v>0</v>
      </c>
      <c r="AJ124" s="27">
        <v>0</v>
      </c>
      <c r="AK124" s="29">
        <f t="shared" si="40"/>
        <v>14000</v>
      </c>
      <c r="AL124" s="30">
        <v>19</v>
      </c>
      <c r="AM124" s="29">
        <f t="shared" si="41"/>
        <v>0</v>
      </c>
      <c r="AN124" s="29">
        <v>14000</v>
      </c>
      <c r="AO124" s="29">
        <v>0</v>
      </c>
      <c r="AP124" s="27">
        <v>0</v>
      </c>
      <c r="AQ124" s="29">
        <f t="shared" si="44"/>
        <v>14000</v>
      </c>
      <c r="AR124" s="29">
        <v>0</v>
      </c>
      <c r="AS124" s="29">
        <f t="shared" si="39"/>
        <v>0</v>
      </c>
      <c r="AT124" s="29">
        <v>20000</v>
      </c>
      <c r="AU124" s="28">
        <v>2141.1999999999998</v>
      </c>
      <c r="AV124" s="28">
        <v>0</v>
      </c>
      <c r="AW124" s="28">
        <f t="shared" si="32"/>
        <v>17858.8</v>
      </c>
      <c r="AX124" s="22">
        <v>2279.2071344410642</v>
      </c>
      <c r="AY124" s="56">
        <f t="shared" si="33"/>
        <v>0</v>
      </c>
      <c r="AZ124" s="28">
        <v>2000</v>
      </c>
      <c r="BA124" s="28">
        <v>392.20647884047986</v>
      </c>
      <c r="BB124" s="28">
        <v>0</v>
      </c>
      <c r="BC124" s="28">
        <f t="shared" si="34"/>
        <v>1607.7935211595202</v>
      </c>
      <c r="BD124" s="49">
        <v>0</v>
      </c>
      <c r="BE124" s="28">
        <f t="shared" si="35"/>
        <v>392.20647884047986</v>
      </c>
      <c r="BF124" s="28">
        <v>20000</v>
      </c>
      <c r="BG124" s="22">
        <v>8963</v>
      </c>
      <c r="BH124" s="28">
        <v>5419</v>
      </c>
      <c r="BI124" s="28">
        <f t="shared" si="45"/>
        <v>5618</v>
      </c>
      <c r="BJ124" s="29">
        <v>9411.3841255460975</v>
      </c>
      <c r="BK124" s="28">
        <f t="shared" si="37"/>
        <v>4970.6158744539025</v>
      </c>
    </row>
    <row r="125" spans="2:63" ht="15" customHeight="1" x14ac:dyDescent="0.35">
      <c r="B125" s="4"/>
      <c r="C125" s="13">
        <v>45036</v>
      </c>
      <c r="D125" s="22">
        <v>7000</v>
      </c>
      <c r="E125" s="22">
        <v>4462.6223207871953</v>
      </c>
      <c r="F125" s="26">
        <v>0</v>
      </c>
      <c r="G125" s="22">
        <f t="shared" si="26"/>
        <v>2537.3776792128047</v>
      </c>
      <c r="H125" s="22">
        <v>0</v>
      </c>
      <c r="I125" s="22">
        <f t="shared" si="38"/>
        <v>4462.6223207871953</v>
      </c>
      <c r="J125" s="29">
        <v>2600</v>
      </c>
      <c r="K125" s="29">
        <v>0</v>
      </c>
      <c r="L125" s="27">
        <v>300</v>
      </c>
      <c r="M125" s="27">
        <f t="shared" si="27"/>
        <v>2300</v>
      </c>
      <c r="N125" s="25">
        <v>330.88592818436786</v>
      </c>
      <c r="O125" s="31">
        <f t="shared" si="28"/>
        <v>0</v>
      </c>
      <c r="P125" s="31">
        <v>3000</v>
      </c>
      <c r="Q125" s="31">
        <v>675</v>
      </c>
      <c r="R125" s="27">
        <v>990</v>
      </c>
      <c r="S125" s="31">
        <f t="shared" si="29"/>
        <v>1335</v>
      </c>
      <c r="T125" s="31">
        <v>1259.3342246796399</v>
      </c>
      <c r="U125" s="31">
        <f t="shared" si="30"/>
        <v>0</v>
      </c>
      <c r="V125" s="31">
        <v>3000</v>
      </c>
      <c r="W125" s="31">
        <v>3000</v>
      </c>
      <c r="X125" s="27">
        <v>0</v>
      </c>
      <c r="Y125" s="27">
        <v>0</v>
      </c>
      <c r="Z125" s="27">
        <v>0</v>
      </c>
      <c r="AA125" s="31">
        <f t="shared" si="31"/>
        <v>3000</v>
      </c>
      <c r="AB125" s="31">
        <v>6000</v>
      </c>
      <c r="AC125" s="31">
        <v>2047</v>
      </c>
      <c r="AD125" s="27">
        <v>0</v>
      </c>
      <c r="AE125" s="31">
        <f t="shared" si="42"/>
        <v>3953</v>
      </c>
      <c r="AF125" s="27">
        <v>0</v>
      </c>
      <c r="AG125" s="31">
        <f t="shared" si="43"/>
        <v>2047</v>
      </c>
      <c r="AH125" s="28">
        <v>14000</v>
      </c>
      <c r="AI125" s="28">
        <v>0</v>
      </c>
      <c r="AJ125" s="27">
        <v>0</v>
      </c>
      <c r="AK125" s="29">
        <f t="shared" si="40"/>
        <v>14000</v>
      </c>
      <c r="AL125" s="30">
        <v>20</v>
      </c>
      <c r="AM125" s="29">
        <f t="shared" si="41"/>
        <v>0</v>
      </c>
      <c r="AN125" s="29">
        <v>14000</v>
      </c>
      <c r="AO125" s="29">
        <v>0</v>
      </c>
      <c r="AP125" s="27">
        <v>0</v>
      </c>
      <c r="AQ125" s="29">
        <f t="shared" si="44"/>
        <v>14000</v>
      </c>
      <c r="AR125" s="29">
        <v>0</v>
      </c>
      <c r="AS125" s="29">
        <f t="shared" si="39"/>
        <v>0</v>
      </c>
      <c r="AT125" s="29">
        <v>20000</v>
      </c>
      <c r="AU125" s="28">
        <v>2141.1999999999998</v>
      </c>
      <c r="AV125" s="28">
        <v>0</v>
      </c>
      <c r="AW125" s="28">
        <f t="shared" si="32"/>
        <v>17858.8</v>
      </c>
      <c r="AX125" s="22">
        <v>2279.2071344410642</v>
      </c>
      <c r="AY125" s="56">
        <f t="shared" si="33"/>
        <v>0</v>
      </c>
      <c r="AZ125" s="28">
        <v>2000</v>
      </c>
      <c r="BA125" s="28">
        <v>392.20647884047986</v>
      </c>
      <c r="BB125" s="28">
        <v>0</v>
      </c>
      <c r="BC125" s="28">
        <f t="shared" si="34"/>
        <v>1607.7935211595202</v>
      </c>
      <c r="BD125" s="49">
        <v>0</v>
      </c>
      <c r="BE125" s="28">
        <f t="shared" si="35"/>
        <v>392.20647884047986</v>
      </c>
      <c r="BF125" s="28">
        <v>20000</v>
      </c>
      <c r="BG125" s="22">
        <v>8963</v>
      </c>
      <c r="BH125" s="28">
        <v>5419</v>
      </c>
      <c r="BI125" s="28">
        <f t="shared" si="45"/>
        <v>5618</v>
      </c>
      <c r="BJ125" s="29">
        <v>8955.11839203007</v>
      </c>
      <c r="BK125" s="28">
        <f t="shared" si="37"/>
        <v>5426.88160796993</v>
      </c>
    </row>
    <row r="126" spans="2:63" ht="15" customHeight="1" x14ac:dyDescent="0.35">
      <c r="B126" s="4"/>
      <c r="C126" s="13">
        <v>45037</v>
      </c>
      <c r="D126" s="22">
        <v>7000</v>
      </c>
      <c r="E126" s="22">
        <v>4462.6223207871953</v>
      </c>
      <c r="F126" s="26">
        <v>0</v>
      </c>
      <c r="G126" s="22">
        <f t="shared" si="26"/>
        <v>2537.3776792128047</v>
      </c>
      <c r="H126" s="22">
        <v>0</v>
      </c>
      <c r="I126" s="22">
        <f t="shared" si="38"/>
        <v>4462.6223207871953</v>
      </c>
      <c r="J126" s="29">
        <v>2600</v>
      </c>
      <c r="K126" s="29">
        <v>0</v>
      </c>
      <c r="L126" s="27">
        <v>300</v>
      </c>
      <c r="M126" s="27">
        <f t="shared" si="27"/>
        <v>2300</v>
      </c>
      <c r="N126" s="25">
        <v>281.19562550335422</v>
      </c>
      <c r="O126" s="31">
        <f t="shared" si="28"/>
        <v>18.804374496645778</v>
      </c>
      <c r="P126" s="31">
        <v>3000</v>
      </c>
      <c r="Q126" s="31">
        <v>675</v>
      </c>
      <c r="R126" s="27">
        <v>990</v>
      </c>
      <c r="S126" s="31">
        <f t="shared" si="29"/>
        <v>1335</v>
      </c>
      <c r="T126" s="31">
        <v>1285.1924825055332</v>
      </c>
      <c r="U126" s="31">
        <f t="shared" si="30"/>
        <v>0</v>
      </c>
      <c r="V126" s="31">
        <v>3000</v>
      </c>
      <c r="W126" s="31">
        <v>3000</v>
      </c>
      <c r="X126" s="27">
        <v>0</v>
      </c>
      <c r="Y126" s="27">
        <v>0</v>
      </c>
      <c r="Z126" s="27">
        <v>0</v>
      </c>
      <c r="AA126" s="31">
        <f t="shared" si="31"/>
        <v>3000</v>
      </c>
      <c r="AB126" s="31">
        <v>6000</v>
      </c>
      <c r="AC126" s="31">
        <v>2047</v>
      </c>
      <c r="AD126" s="27">
        <v>0</v>
      </c>
      <c r="AE126" s="31">
        <f t="shared" si="42"/>
        <v>3953</v>
      </c>
      <c r="AF126" s="27">
        <v>0</v>
      </c>
      <c r="AG126" s="31">
        <f t="shared" si="43"/>
        <v>2047</v>
      </c>
      <c r="AH126" s="28">
        <v>14000</v>
      </c>
      <c r="AI126" s="28">
        <v>0</v>
      </c>
      <c r="AJ126" s="27">
        <v>0</v>
      </c>
      <c r="AK126" s="29">
        <f t="shared" si="40"/>
        <v>14000</v>
      </c>
      <c r="AL126" s="30">
        <v>21</v>
      </c>
      <c r="AM126" s="29">
        <f t="shared" si="41"/>
        <v>0</v>
      </c>
      <c r="AN126" s="29">
        <v>14000</v>
      </c>
      <c r="AO126" s="29">
        <v>0</v>
      </c>
      <c r="AP126" s="27">
        <v>0</v>
      </c>
      <c r="AQ126" s="29">
        <f t="shared" si="44"/>
        <v>14000</v>
      </c>
      <c r="AR126" s="29">
        <v>0</v>
      </c>
      <c r="AS126" s="29">
        <f t="shared" si="39"/>
        <v>0</v>
      </c>
      <c r="AT126" s="29">
        <v>20000</v>
      </c>
      <c r="AU126" s="28">
        <v>2141.1999999999998</v>
      </c>
      <c r="AV126" s="28">
        <v>0</v>
      </c>
      <c r="AW126" s="28">
        <f t="shared" si="32"/>
        <v>17858.8</v>
      </c>
      <c r="AX126" s="22">
        <v>2279.2071344410642</v>
      </c>
      <c r="AY126" s="56">
        <f t="shared" si="33"/>
        <v>0</v>
      </c>
      <c r="AZ126" s="28">
        <v>2000</v>
      </c>
      <c r="BA126" s="28">
        <v>392.20647884047986</v>
      </c>
      <c r="BB126" s="28">
        <v>0</v>
      </c>
      <c r="BC126" s="28">
        <f t="shared" si="34"/>
        <v>1607.7935211595202</v>
      </c>
      <c r="BD126" s="49">
        <v>0</v>
      </c>
      <c r="BE126" s="28">
        <f t="shared" si="35"/>
        <v>392.20647884047986</v>
      </c>
      <c r="BF126" s="28">
        <v>20000</v>
      </c>
      <c r="BG126" s="22">
        <v>8963</v>
      </c>
      <c r="BH126" s="28">
        <v>5419</v>
      </c>
      <c r="BI126" s="28">
        <f t="shared" si="45"/>
        <v>5618</v>
      </c>
      <c r="BJ126" s="29">
        <v>4910.8016218605035</v>
      </c>
      <c r="BK126" s="28">
        <f t="shared" si="37"/>
        <v>9471.1983781394956</v>
      </c>
    </row>
    <row r="127" spans="2:63" ht="15" customHeight="1" x14ac:dyDescent="0.35">
      <c r="B127" s="4"/>
      <c r="C127" s="13">
        <v>45038</v>
      </c>
      <c r="D127" s="22">
        <v>7000</v>
      </c>
      <c r="E127" s="22">
        <v>4462.6223207871953</v>
      </c>
      <c r="F127" s="26">
        <v>0</v>
      </c>
      <c r="G127" s="22">
        <f t="shared" si="26"/>
        <v>2537.3776792128047</v>
      </c>
      <c r="H127" s="22">
        <v>484.88440224498447</v>
      </c>
      <c r="I127" s="22">
        <f t="shared" si="38"/>
        <v>3977.737918542211</v>
      </c>
      <c r="J127" s="29">
        <v>2600</v>
      </c>
      <c r="K127" s="29">
        <v>0</v>
      </c>
      <c r="L127" s="27">
        <v>300</v>
      </c>
      <c r="M127" s="27">
        <f t="shared" si="27"/>
        <v>2300</v>
      </c>
      <c r="N127" s="25">
        <v>241.72886837868347</v>
      </c>
      <c r="O127" s="31">
        <f t="shared" si="28"/>
        <v>58.271131621316528</v>
      </c>
      <c r="P127" s="31">
        <v>3000</v>
      </c>
      <c r="Q127" s="31">
        <v>675</v>
      </c>
      <c r="R127" s="27">
        <v>990</v>
      </c>
      <c r="S127" s="31">
        <f t="shared" si="29"/>
        <v>1335</v>
      </c>
      <c r="T127" s="31">
        <v>1356.7267336958164</v>
      </c>
      <c r="U127" s="31">
        <f t="shared" si="30"/>
        <v>0</v>
      </c>
      <c r="V127" s="31">
        <v>3000</v>
      </c>
      <c r="W127" s="31">
        <v>3000</v>
      </c>
      <c r="X127" s="27">
        <v>0</v>
      </c>
      <c r="Y127" s="27">
        <v>0</v>
      </c>
      <c r="Z127" s="27">
        <v>0</v>
      </c>
      <c r="AA127" s="31">
        <f t="shared" si="31"/>
        <v>3000</v>
      </c>
      <c r="AB127" s="31">
        <v>6000</v>
      </c>
      <c r="AC127" s="31">
        <v>2047</v>
      </c>
      <c r="AD127" s="27">
        <v>0</v>
      </c>
      <c r="AE127" s="31">
        <f t="shared" si="42"/>
        <v>3953</v>
      </c>
      <c r="AF127" s="31">
        <v>0</v>
      </c>
      <c r="AG127" s="31">
        <f t="shared" si="43"/>
        <v>2047</v>
      </c>
      <c r="AH127" s="28">
        <v>14000</v>
      </c>
      <c r="AI127" s="28">
        <v>0</v>
      </c>
      <c r="AJ127" s="27">
        <v>0</v>
      </c>
      <c r="AK127" s="29">
        <f t="shared" si="40"/>
        <v>14000</v>
      </c>
      <c r="AL127" s="30">
        <v>22</v>
      </c>
      <c r="AM127" s="29">
        <f t="shared" si="41"/>
        <v>0</v>
      </c>
      <c r="AN127" s="29">
        <v>14000</v>
      </c>
      <c r="AO127" s="29">
        <v>0</v>
      </c>
      <c r="AP127" s="27">
        <v>0</v>
      </c>
      <c r="AQ127" s="29">
        <f t="shared" si="44"/>
        <v>14000</v>
      </c>
      <c r="AR127" s="29">
        <v>0</v>
      </c>
      <c r="AS127" s="29">
        <f t="shared" si="39"/>
        <v>0</v>
      </c>
      <c r="AT127" s="29">
        <v>20000</v>
      </c>
      <c r="AU127" s="28">
        <v>2141.1999999999998</v>
      </c>
      <c r="AV127" s="28">
        <v>0</v>
      </c>
      <c r="AW127" s="28">
        <f t="shared" si="32"/>
        <v>17858.8</v>
      </c>
      <c r="AX127" s="22">
        <v>2279.2071344410642</v>
      </c>
      <c r="AY127" s="56">
        <f t="shared" si="33"/>
        <v>0</v>
      </c>
      <c r="AZ127" s="28">
        <v>2000</v>
      </c>
      <c r="BA127" s="28">
        <v>392.20647884047986</v>
      </c>
      <c r="BB127" s="28">
        <v>0</v>
      </c>
      <c r="BC127" s="28">
        <f t="shared" si="34"/>
        <v>1607.7935211595202</v>
      </c>
      <c r="BD127" s="49">
        <v>0</v>
      </c>
      <c r="BE127" s="28">
        <f t="shared" si="35"/>
        <v>392.20647884047986</v>
      </c>
      <c r="BF127" s="28">
        <v>20000</v>
      </c>
      <c r="BG127" s="22">
        <v>8963</v>
      </c>
      <c r="BH127" s="28">
        <v>5419</v>
      </c>
      <c r="BI127" s="28">
        <f t="shared" si="45"/>
        <v>5618</v>
      </c>
      <c r="BJ127" s="29">
        <v>6465.0281369065515</v>
      </c>
      <c r="BK127" s="28">
        <f t="shared" si="37"/>
        <v>7916.9718630934485</v>
      </c>
    </row>
    <row r="128" spans="2:63" ht="15" customHeight="1" x14ac:dyDescent="0.35">
      <c r="B128" s="4"/>
      <c r="C128" s="13">
        <v>45039</v>
      </c>
      <c r="D128" s="22">
        <v>7000</v>
      </c>
      <c r="E128" s="22">
        <v>4462.6223207871953</v>
      </c>
      <c r="F128" s="26">
        <v>0</v>
      </c>
      <c r="G128" s="22">
        <f t="shared" si="26"/>
        <v>2537.3776792128047</v>
      </c>
      <c r="H128" s="22">
        <v>1454.8948060140397</v>
      </c>
      <c r="I128" s="22">
        <f t="shared" si="38"/>
        <v>3007.7275147731557</v>
      </c>
      <c r="J128" s="29">
        <v>2600</v>
      </c>
      <c r="K128" s="29">
        <v>0</v>
      </c>
      <c r="L128" s="27">
        <v>300</v>
      </c>
      <c r="M128" s="27">
        <f t="shared" si="27"/>
        <v>2300</v>
      </c>
      <c r="N128" s="25">
        <v>262.8435133664741</v>
      </c>
      <c r="O128" s="31">
        <f t="shared" si="28"/>
        <v>37.156486633525901</v>
      </c>
      <c r="P128" s="31">
        <v>3000</v>
      </c>
      <c r="Q128" s="31">
        <v>675</v>
      </c>
      <c r="R128" s="27">
        <v>990</v>
      </c>
      <c r="S128" s="31">
        <f t="shared" si="29"/>
        <v>1335</v>
      </c>
      <c r="T128" s="31">
        <v>1315.6579296234879</v>
      </c>
      <c r="U128" s="31">
        <f t="shared" si="30"/>
        <v>0</v>
      </c>
      <c r="V128" s="31">
        <v>3000</v>
      </c>
      <c r="W128" s="31">
        <v>3000</v>
      </c>
      <c r="X128" s="27">
        <v>0</v>
      </c>
      <c r="Y128" s="27">
        <v>0</v>
      </c>
      <c r="Z128" s="27">
        <v>0</v>
      </c>
      <c r="AA128" s="31">
        <f t="shared" si="31"/>
        <v>3000</v>
      </c>
      <c r="AB128" s="31">
        <v>6000</v>
      </c>
      <c r="AC128" s="31">
        <v>2047</v>
      </c>
      <c r="AD128" s="27">
        <v>0</v>
      </c>
      <c r="AE128" s="31">
        <f t="shared" si="42"/>
        <v>3953</v>
      </c>
      <c r="AF128" s="31">
        <v>0</v>
      </c>
      <c r="AG128" s="31">
        <f t="shared" si="43"/>
        <v>2047</v>
      </c>
      <c r="AH128" s="28">
        <v>14000</v>
      </c>
      <c r="AI128" s="28">
        <v>0</v>
      </c>
      <c r="AJ128" s="27">
        <v>0</v>
      </c>
      <c r="AK128" s="29">
        <f t="shared" si="40"/>
        <v>14000</v>
      </c>
      <c r="AL128" s="30">
        <v>23</v>
      </c>
      <c r="AM128" s="29">
        <f t="shared" si="41"/>
        <v>0</v>
      </c>
      <c r="AN128" s="29">
        <v>14000</v>
      </c>
      <c r="AO128" s="29">
        <v>0</v>
      </c>
      <c r="AP128" s="27">
        <v>0</v>
      </c>
      <c r="AQ128" s="29">
        <f t="shared" si="44"/>
        <v>14000</v>
      </c>
      <c r="AR128" s="29">
        <v>0</v>
      </c>
      <c r="AS128" s="29">
        <f t="shared" si="39"/>
        <v>0</v>
      </c>
      <c r="AT128" s="29">
        <v>20000</v>
      </c>
      <c r="AU128" s="28">
        <v>2141.1999999999998</v>
      </c>
      <c r="AV128" s="28">
        <v>0</v>
      </c>
      <c r="AW128" s="28">
        <f t="shared" si="32"/>
        <v>17858.8</v>
      </c>
      <c r="AX128" s="22">
        <v>2279.2071344410642</v>
      </c>
      <c r="AY128" s="56">
        <f t="shared" si="33"/>
        <v>0</v>
      </c>
      <c r="AZ128" s="28">
        <v>2000</v>
      </c>
      <c r="BA128" s="28">
        <v>392.20647884047986</v>
      </c>
      <c r="BB128" s="28">
        <v>0</v>
      </c>
      <c r="BC128" s="28">
        <f t="shared" si="34"/>
        <v>1607.7935211595202</v>
      </c>
      <c r="BD128" s="49">
        <v>0</v>
      </c>
      <c r="BE128" s="28">
        <f t="shared" si="35"/>
        <v>392.20647884047986</v>
      </c>
      <c r="BF128" s="28">
        <v>20000</v>
      </c>
      <c r="BG128" s="22">
        <v>8963</v>
      </c>
      <c r="BH128" s="28">
        <v>5419</v>
      </c>
      <c r="BI128" s="28">
        <f t="shared" si="45"/>
        <v>5618</v>
      </c>
      <c r="BJ128" s="29">
        <v>4802.2898793245058</v>
      </c>
      <c r="BK128" s="28">
        <f t="shared" si="37"/>
        <v>9579.7101206754942</v>
      </c>
    </row>
    <row r="129" spans="2:63" ht="15" customHeight="1" x14ac:dyDescent="0.35">
      <c r="B129" s="4"/>
      <c r="C129" s="13">
        <v>45040</v>
      </c>
      <c r="D129" s="22">
        <v>7000</v>
      </c>
      <c r="E129" s="22">
        <v>4462.6223207871953</v>
      </c>
      <c r="F129" s="26">
        <v>0</v>
      </c>
      <c r="G129" s="22">
        <f t="shared" si="26"/>
        <v>2537.3776792128047</v>
      </c>
      <c r="H129" s="22">
        <v>1465.2251965044118</v>
      </c>
      <c r="I129" s="22">
        <f t="shared" si="38"/>
        <v>2997.3971242827838</v>
      </c>
      <c r="J129" s="29">
        <v>2600</v>
      </c>
      <c r="K129" s="29">
        <v>0</v>
      </c>
      <c r="L129" s="27">
        <v>300</v>
      </c>
      <c r="M129" s="27">
        <f t="shared" si="27"/>
        <v>2300</v>
      </c>
      <c r="N129" s="25">
        <v>259.60459822582243</v>
      </c>
      <c r="O129" s="31">
        <f t="shared" si="28"/>
        <v>40.395401774177571</v>
      </c>
      <c r="P129" s="31">
        <v>3000</v>
      </c>
      <c r="Q129" s="31">
        <v>675</v>
      </c>
      <c r="R129" s="27">
        <v>990</v>
      </c>
      <c r="S129" s="31">
        <f t="shared" si="29"/>
        <v>1335</v>
      </c>
      <c r="T129" s="31">
        <v>1336.777265705671</v>
      </c>
      <c r="U129" s="31">
        <f t="shared" si="30"/>
        <v>0</v>
      </c>
      <c r="V129" s="31">
        <v>3000</v>
      </c>
      <c r="W129" s="31">
        <v>3000</v>
      </c>
      <c r="X129" s="27">
        <v>0</v>
      </c>
      <c r="Y129" s="27">
        <v>0</v>
      </c>
      <c r="Z129" s="27">
        <v>0</v>
      </c>
      <c r="AA129" s="31">
        <f t="shared" si="31"/>
        <v>3000</v>
      </c>
      <c r="AB129" s="31">
        <v>6000</v>
      </c>
      <c r="AC129" s="31">
        <v>2047</v>
      </c>
      <c r="AD129" s="27">
        <v>0</v>
      </c>
      <c r="AE129" s="31">
        <f t="shared" si="42"/>
        <v>3953</v>
      </c>
      <c r="AF129" s="31">
        <v>0</v>
      </c>
      <c r="AG129" s="31">
        <f t="shared" si="43"/>
        <v>2047</v>
      </c>
      <c r="AH129" s="28">
        <v>14000</v>
      </c>
      <c r="AI129" s="28">
        <v>0</v>
      </c>
      <c r="AJ129" s="27">
        <v>0</v>
      </c>
      <c r="AK129" s="29">
        <f t="shared" si="40"/>
        <v>14000</v>
      </c>
      <c r="AL129" s="30">
        <v>24</v>
      </c>
      <c r="AM129" s="29">
        <f t="shared" si="41"/>
        <v>0</v>
      </c>
      <c r="AN129" s="29">
        <v>14000</v>
      </c>
      <c r="AO129" s="29">
        <v>0</v>
      </c>
      <c r="AP129" s="27">
        <v>0</v>
      </c>
      <c r="AQ129" s="29">
        <f t="shared" si="44"/>
        <v>14000</v>
      </c>
      <c r="AR129" s="29">
        <v>0</v>
      </c>
      <c r="AS129" s="29">
        <f t="shared" si="39"/>
        <v>0</v>
      </c>
      <c r="AT129" s="29">
        <v>20000</v>
      </c>
      <c r="AU129" s="28">
        <v>2141.1999999999998</v>
      </c>
      <c r="AV129" s="28">
        <v>0</v>
      </c>
      <c r="AW129" s="28">
        <f t="shared" si="32"/>
        <v>17858.8</v>
      </c>
      <c r="AX129" s="22">
        <v>2279.2071344410642</v>
      </c>
      <c r="AY129" s="56">
        <f t="shared" si="33"/>
        <v>0</v>
      </c>
      <c r="AZ129" s="28">
        <v>2000</v>
      </c>
      <c r="BA129" s="28">
        <v>392.20647884047986</v>
      </c>
      <c r="BB129" s="28">
        <v>0</v>
      </c>
      <c r="BC129" s="28">
        <f t="shared" si="34"/>
        <v>1607.7935211595202</v>
      </c>
      <c r="BD129" s="49">
        <v>0</v>
      </c>
      <c r="BE129" s="28">
        <f t="shared" si="35"/>
        <v>392.20647884047986</v>
      </c>
      <c r="BF129" s="28">
        <v>20000</v>
      </c>
      <c r="BG129" s="22">
        <v>8963</v>
      </c>
      <c r="BH129" s="28">
        <v>5419</v>
      </c>
      <c r="BI129" s="28">
        <f t="shared" si="45"/>
        <v>5618</v>
      </c>
      <c r="BJ129" s="29">
        <v>7063.4234352025751</v>
      </c>
      <c r="BK129" s="28">
        <f t="shared" si="37"/>
        <v>7318.5765647974249</v>
      </c>
    </row>
    <row r="130" spans="2:63" ht="15" customHeight="1" x14ac:dyDescent="0.35">
      <c r="B130" s="4"/>
      <c r="C130" s="13">
        <v>45041</v>
      </c>
      <c r="D130" s="22">
        <v>7000</v>
      </c>
      <c r="E130" s="22">
        <v>4462.6223207871953</v>
      </c>
      <c r="F130" s="26">
        <v>0</v>
      </c>
      <c r="G130" s="22">
        <f t="shared" si="26"/>
        <v>2537.3776792128047</v>
      </c>
      <c r="H130" s="22">
        <v>560.957390244306</v>
      </c>
      <c r="I130" s="22">
        <f t="shared" si="38"/>
        <v>3901.6649305428891</v>
      </c>
      <c r="J130" s="29">
        <v>2600</v>
      </c>
      <c r="K130" s="29">
        <v>0</v>
      </c>
      <c r="L130" s="27">
        <v>300</v>
      </c>
      <c r="M130" s="27">
        <f t="shared" si="27"/>
        <v>2300</v>
      </c>
      <c r="N130" s="25">
        <v>511.97671783302496</v>
      </c>
      <c r="O130" s="31">
        <f t="shared" si="28"/>
        <v>0</v>
      </c>
      <c r="P130" s="31">
        <v>3000</v>
      </c>
      <c r="Q130" s="31">
        <v>675</v>
      </c>
      <c r="R130" s="27">
        <v>990</v>
      </c>
      <c r="S130" s="31">
        <f t="shared" si="29"/>
        <v>1335</v>
      </c>
      <c r="T130" s="31">
        <v>1329.9751094294261</v>
      </c>
      <c r="U130" s="31">
        <f t="shared" si="30"/>
        <v>0</v>
      </c>
      <c r="V130" s="31">
        <v>3000</v>
      </c>
      <c r="W130" s="31">
        <v>3000</v>
      </c>
      <c r="X130" s="27">
        <v>0</v>
      </c>
      <c r="Y130" s="27">
        <v>0</v>
      </c>
      <c r="Z130" s="27">
        <v>0</v>
      </c>
      <c r="AA130" s="31">
        <f t="shared" si="31"/>
        <v>3000</v>
      </c>
      <c r="AB130" s="31">
        <v>6000</v>
      </c>
      <c r="AC130" s="31">
        <v>2047</v>
      </c>
      <c r="AD130" s="27">
        <v>0</v>
      </c>
      <c r="AE130" s="31">
        <f t="shared" si="42"/>
        <v>3953</v>
      </c>
      <c r="AF130" s="31">
        <v>0</v>
      </c>
      <c r="AG130" s="31">
        <f t="shared" si="43"/>
        <v>2047</v>
      </c>
      <c r="AH130" s="28">
        <v>14000</v>
      </c>
      <c r="AI130" s="28">
        <v>0</v>
      </c>
      <c r="AJ130" s="27">
        <v>0</v>
      </c>
      <c r="AK130" s="29">
        <f t="shared" si="40"/>
        <v>14000</v>
      </c>
      <c r="AL130" s="30">
        <v>25</v>
      </c>
      <c r="AM130" s="29">
        <f t="shared" si="41"/>
        <v>0</v>
      </c>
      <c r="AN130" s="29">
        <v>14000</v>
      </c>
      <c r="AO130" s="29">
        <v>0</v>
      </c>
      <c r="AP130" s="27">
        <v>0</v>
      </c>
      <c r="AQ130" s="29">
        <f t="shared" si="44"/>
        <v>14000</v>
      </c>
      <c r="AR130" s="29">
        <v>0</v>
      </c>
      <c r="AS130" s="29">
        <f t="shared" si="39"/>
        <v>0</v>
      </c>
      <c r="AT130" s="29">
        <v>20000</v>
      </c>
      <c r="AU130" s="28">
        <v>2141.1999999999998</v>
      </c>
      <c r="AV130" s="28">
        <v>0</v>
      </c>
      <c r="AW130" s="28">
        <f t="shared" si="32"/>
        <v>17858.8</v>
      </c>
      <c r="AX130" s="22">
        <v>2279.2071344410642</v>
      </c>
      <c r="AY130" s="56">
        <f t="shared" si="33"/>
        <v>0</v>
      </c>
      <c r="AZ130" s="28">
        <v>2000</v>
      </c>
      <c r="BA130" s="28">
        <v>392.20647884047986</v>
      </c>
      <c r="BB130" s="28">
        <v>0</v>
      </c>
      <c r="BC130" s="28">
        <f t="shared" si="34"/>
        <v>1607.7935211595202</v>
      </c>
      <c r="BD130" s="49">
        <v>0</v>
      </c>
      <c r="BE130" s="28">
        <f t="shared" si="35"/>
        <v>392.20647884047986</v>
      </c>
      <c r="BF130" s="28">
        <v>20000</v>
      </c>
      <c r="BG130" s="22">
        <v>8963</v>
      </c>
      <c r="BH130" s="28">
        <v>5419</v>
      </c>
      <c r="BI130" s="28">
        <f t="shared" si="45"/>
        <v>5618</v>
      </c>
      <c r="BJ130" s="29">
        <v>4883.0869109266059</v>
      </c>
      <c r="BK130" s="28">
        <f t="shared" si="37"/>
        <v>9498.9130890733941</v>
      </c>
    </row>
    <row r="131" spans="2:63" ht="15" customHeight="1" x14ac:dyDescent="0.35">
      <c r="B131" s="4"/>
      <c r="C131" s="13">
        <v>45042</v>
      </c>
      <c r="D131" s="22">
        <v>7000</v>
      </c>
      <c r="E131" s="22">
        <v>4462.6223207871953</v>
      </c>
      <c r="F131" s="26">
        <v>0</v>
      </c>
      <c r="G131" s="22">
        <f t="shared" si="26"/>
        <v>2537.3776792128047</v>
      </c>
      <c r="H131" s="22">
        <v>0</v>
      </c>
      <c r="I131" s="22">
        <f t="shared" si="38"/>
        <v>4462.6223207871953</v>
      </c>
      <c r="J131" s="29">
        <v>2600</v>
      </c>
      <c r="K131" s="29">
        <v>0</v>
      </c>
      <c r="L131" s="27">
        <v>300</v>
      </c>
      <c r="M131" s="27">
        <f t="shared" si="27"/>
        <v>2300</v>
      </c>
      <c r="N131" s="25">
        <v>680.33347583515854</v>
      </c>
      <c r="O131" s="31">
        <f t="shared" si="28"/>
        <v>0</v>
      </c>
      <c r="P131" s="31">
        <v>3000</v>
      </c>
      <c r="Q131" s="31">
        <v>675</v>
      </c>
      <c r="R131" s="27">
        <v>990</v>
      </c>
      <c r="S131" s="31">
        <f t="shared" si="29"/>
        <v>1335</v>
      </c>
      <c r="T131" s="31">
        <v>1363.8444728784189</v>
      </c>
      <c r="U131" s="31">
        <f t="shared" si="30"/>
        <v>0</v>
      </c>
      <c r="V131" s="31">
        <v>3000</v>
      </c>
      <c r="W131" s="31">
        <v>3000</v>
      </c>
      <c r="X131" s="27">
        <v>0</v>
      </c>
      <c r="Y131" s="27">
        <v>0</v>
      </c>
      <c r="Z131" s="27">
        <v>0</v>
      </c>
      <c r="AA131" s="31">
        <f t="shared" si="31"/>
        <v>3000</v>
      </c>
      <c r="AB131" s="31">
        <v>6000</v>
      </c>
      <c r="AC131" s="31">
        <v>2047</v>
      </c>
      <c r="AD131" s="27">
        <v>0</v>
      </c>
      <c r="AE131" s="31">
        <f t="shared" si="42"/>
        <v>3953</v>
      </c>
      <c r="AF131" s="31">
        <v>0</v>
      </c>
      <c r="AG131" s="31">
        <f t="shared" si="43"/>
        <v>2047</v>
      </c>
      <c r="AH131" s="28">
        <v>14000</v>
      </c>
      <c r="AI131" s="28">
        <v>0</v>
      </c>
      <c r="AJ131" s="27">
        <v>0</v>
      </c>
      <c r="AK131" s="29">
        <f t="shared" si="40"/>
        <v>14000</v>
      </c>
      <c r="AL131" s="30">
        <v>26</v>
      </c>
      <c r="AM131" s="29">
        <f t="shared" si="41"/>
        <v>0</v>
      </c>
      <c r="AN131" s="29">
        <v>14000</v>
      </c>
      <c r="AO131" s="29">
        <v>0</v>
      </c>
      <c r="AP131" s="27">
        <v>0</v>
      </c>
      <c r="AQ131" s="29">
        <f t="shared" si="44"/>
        <v>14000</v>
      </c>
      <c r="AR131" s="29">
        <v>0</v>
      </c>
      <c r="AS131" s="29">
        <f t="shared" si="39"/>
        <v>0</v>
      </c>
      <c r="AT131" s="29">
        <v>20000</v>
      </c>
      <c r="AU131" s="28">
        <v>2141.1999999999998</v>
      </c>
      <c r="AV131" s="28">
        <v>0</v>
      </c>
      <c r="AW131" s="28">
        <f t="shared" si="32"/>
        <v>17858.8</v>
      </c>
      <c r="AX131" s="22">
        <v>2279.2071344410642</v>
      </c>
      <c r="AY131" s="56">
        <f t="shared" si="33"/>
        <v>0</v>
      </c>
      <c r="AZ131" s="28">
        <v>2000</v>
      </c>
      <c r="BA131" s="28">
        <v>392.20647884047986</v>
      </c>
      <c r="BB131" s="28">
        <v>0</v>
      </c>
      <c r="BC131" s="28">
        <f t="shared" si="34"/>
        <v>1607.7935211595202</v>
      </c>
      <c r="BD131" s="49">
        <v>0</v>
      </c>
      <c r="BE131" s="28">
        <f t="shared" si="35"/>
        <v>392.20647884047986</v>
      </c>
      <c r="BF131" s="28">
        <v>20000</v>
      </c>
      <c r="BG131" s="22">
        <v>8963</v>
      </c>
      <c r="BH131" s="28">
        <v>5419</v>
      </c>
      <c r="BI131" s="28">
        <f t="shared" si="45"/>
        <v>5618</v>
      </c>
      <c r="BJ131" s="29">
        <v>3854.2457598379096</v>
      </c>
      <c r="BK131" s="28">
        <f t="shared" si="37"/>
        <v>10527.75424016209</v>
      </c>
    </row>
    <row r="132" spans="2:63" ht="15" customHeight="1" x14ac:dyDescent="0.35">
      <c r="B132" s="4"/>
      <c r="C132" s="13">
        <v>45043</v>
      </c>
      <c r="D132" s="22">
        <v>7000</v>
      </c>
      <c r="E132" s="22">
        <v>4462.6223207871953</v>
      </c>
      <c r="F132" s="26">
        <v>0</v>
      </c>
      <c r="G132" s="22">
        <f t="shared" si="26"/>
        <v>2537.3776792128047</v>
      </c>
      <c r="H132" s="22">
        <v>909.98926644476467</v>
      </c>
      <c r="I132" s="22">
        <f t="shared" si="38"/>
        <v>3552.6330543424306</v>
      </c>
      <c r="J132" s="29">
        <v>2600</v>
      </c>
      <c r="K132" s="29">
        <v>0</v>
      </c>
      <c r="L132" s="27">
        <v>300</v>
      </c>
      <c r="M132" s="27">
        <f t="shared" si="27"/>
        <v>2300</v>
      </c>
      <c r="N132" s="25">
        <v>710.23760250418547</v>
      </c>
      <c r="O132" s="31">
        <f t="shared" si="28"/>
        <v>0</v>
      </c>
      <c r="P132" s="31">
        <v>3000</v>
      </c>
      <c r="Q132" s="31">
        <v>675</v>
      </c>
      <c r="R132" s="27">
        <v>990</v>
      </c>
      <c r="S132" s="31">
        <f t="shared" si="29"/>
        <v>1335</v>
      </c>
      <c r="T132" s="31">
        <v>1402.9554823677981</v>
      </c>
      <c r="U132" s="31">
        <f t="shared" si="30"/>
        <v>0</v>
      </c>
      <c r="V132" s="31">
        <v>3000</v>
      </c>
      <c r="W132" s="31">
        <v>3000</v>
      </c>
      <c r="X132" s="27">
        <v>0</v>
      </c>
      <c r="Y132" s="27">
        <v>0</v>
      </c>
      <c r="Z132" s="27">
        <v>0</v>
      </c>
      <c r="AA132" s="31">
        <f t="shared" si="31"/>
        <v>3000</v>
      </c>
      <c r="AB132" s="31">
        <v>6000</v>
      </c>
      <c r="AC132" s="31">
        <v>2047</v>
      </c>
      <c r="AD132" s="27">
        <v>0</v>
      </c>
      <c r="AE132" s="31">
        <f t="shared" si="42"/>
        <v>3953</v>
      </c>
      <c r="AF132" s="31">
        <v>0</v>
      </c>
      <c r="AG132" s="31">
        <f t="shared" si="43"/>
        <v>2047</v>
      </c>
      <c r="AH132" s="28">
        <v>14000</v>
      </c>
      <c r="AI132" s="28">
        <v>0</v>
      </c>
      <c r="AJ132" s="27">
        <v>0</v>
      </c>
      <c r="AK132" s="29">
        <f t="shared" si="40"/>
        <v>14000</v>
      </c>
      <c r="AL132" s="30">
        <v>27</v>
      </c>
      <c r="AM132" s="29">
        <f t="shared" si="41"/>
        <v>0</v>
      </c>
      <c r="AN132" s="29">
        <v>14000</v>
      </c>
      <c r="AO132" s="29">
        <v>0</v>
      </c>
      <c r="AP132" s="27">
        <v>0</v>
      </c>
      <c r="AQ132" s="29">
        <f t="shared" si="44"/>
        <v>14000</v>
      </c>
      <c r="AR132" s="29">
        <v>0</v>
      </c>
      <c r="AS132" s="29">
        <f t="shared" si="39"/>
        <v>0</v>
      </c>
      <c r="AT132" s="29">
        <v>20000</v>
      </c>
      <c r="AU132" s="28">
        <v>2141.1999999999998</v>
      </c>
      <c r="AV132" s="28">
        <v>0</v>
      </c>
      <c r="AW132" s="28">
        <f t="shared" si="32"/>
        <v>17858.8</v>
      </c>
      <c r="AX132" s="22">
        <v>2279.2071344410642</v>
      </c>
      <c r="AY132" s="56">
        <f t="shared" si="33"/>
        <v>0</v>
      </c>
      <c r="AZ132" s="28">
        <v>2000</v>
      </c>
      <c r="BA132" s="28">
        <v>392.20647884047986</v>
      </c>
      <c r="BB132" s="28">
        <v>0</v>
      </c>
      <c r="BC132" s="28">
        <f t="shared" si="34"/>
        <v>1607.7935211595202</v>
      </c>
      <c r="BD132" s="49">
        <v>0</v>
      </c>
      <c r="BE132" s="28">
        <f t="shared" si="35"/>
        <v>392.20647884047986</v>
      </c>
      <c r="BF132" s="28">
        <v>20000</v>
      </c>
      <c r="BG132" s="22">
        <v>8963</v>
      </c>
      <c r="BH132" s="28">
        <v>5419</v>
      </c>
      <c r="BI132" s="28">
        <f t="shared" si="45"/>
        <v>5618</v>
      </c>
      <c r="BJ132" s="29">
        <v>2647.5003266828853</v>
      </c>
      <c r="BK132" s="28">
        <f t="shared" si="37"/>
        <v>11734.499673317114</v>
      </c>
    </row>
    <row r="133" spans="2:63" ht="15" customHeight="1" x14ac:dyDescent="0.35">
      <c r="B133" s="4"/>
      <c r="C133" s="13">
        <v>45044</v>
      </c>
      <c r="D133" s="22">
        <v>7000</v>
      </c>
      <c r="E133" s="22">
        <v>4462.6223207871953</v>
      </c>
      <c r="F133" s="26">
        <v>0</v>
      </c>
      <c r="G133" s="22">
        <f t="shared" si="26"/>
        <v>2537.3776792128047</v>
      </c>
      <c r="H133" s="22">
        <v>1451.9898925951277</v>
      </c>
      <c r="I133" s="22">
        <f t="shared" si="38"/>
        <v>3010.6324281920679</v>
      </c>
      <c r="J133" s="29">
        <v>2600</v>
      </c>
      <c r="K133" s="29">
        <v>0</v>
      </c>
      <c r="L133" s="27">
        <v>300</v>
      </c>
      <c r="M133" s="27">
        <f t="shared" si="27"/>
        <v>2300</v>
      </c>
      <c r="N133" s="25">
        <v>674.72411721123751</v>
      </c>
      <c r="O133" s="31">
        <f t="shared" si="28"/>
        <v>0</v>
      </c>
      <c r="P133" s="31">
        <v>3000</v>
      </c>
      <c r="Q133" s="31">
        <v>675</v>
      </c>
      <c r="R133" s="27">
        <v>990</v>
      </c>
      <c r="S133" s="31">
        <f t="shared" si="29"/>
        <v>1335</v>
      </c>
      <c r="T133" s="31">
        <v>1405.5020574989658</v>
      </c>
      <c r="U133" s="31">
        <f t="shared" si="30"/>
        <v>0</v>
      </c>
      <c r="V133" s="31">
        <v>3000</v>
      </c>
      <c r="W133" s="31">
        <v>3000</v>
      </c>
      <c r="X133" s="27">
        <v>0</v>
      </c>
      <c r="Y133" s="27">
        <v>0</v>
      </c>
      <c r="Z133" s="27">
        <v>0</v>
      </c>
      <c r="AA133" s="31">
        <f t="shared" si="31"/>
        <v>3000</v>
      </c>
      <c r="AB133" s="31">
        <v>6000</v>
      </c>
      <c r="AC133" s="31">
        <v>2047</v>
      </c>
      <c r="AD133" s="27">
        <v>0</v>
      </c>
      <c r="AE133" s="31">
        <f t="shared" si="42"/>
        <v>3953</v>
      </c>
      <c r="AF133" s="31">
        <v>0</v>
      </c>
      <c r="AG133" s="31">
        <f t="shared" si="43"/>
        <v>2047</v>
      </c>
      <c r="AH133" s="28">
        <v>14000</v>
      </c>
      <c r="AI133" s="28">
        <v>0</v>
      </c>
      <c r="AJ133" s="27">
        <v>0</v>
      </c>
      <c r="AK133" s="29">
        <f t="shared" si="40"/>
        <v>14000</v>
      </c>
      <c r="AL133" s="30">
        <v>28</v>
      </c>
      <c r="AM133" s="29">
        <f t="shared" si="41"/>
        <v>0</v>
      </c>
      <c r="AN133" s="29">
        <v>14000</v>
      </c>
      <c r="AO133" s="29">
        <v>0</v>
      </c>
      <c r="AP133" s="27">
        <v>0</v>
      </c>
      <c r="AQ133" s="29">
        <f t="shared" si="44"/>
        <v>14000</v>
      </c>
      <c r="AR133" s="29">
        <v>0</v>
      </c>
      <c r="AS133" s="29">
        <f t="shared" si="39"/>
        <v>0</v>
      </c>
      <c r="AT133" s="29">
        <v>20000</v>
      </c>
      <c r="AU133" s="28">
        <v>2141.1999999999998</v>
      </c>
      <c r="AV133" s="28">
        <v>0</v>
      </c>
      <c r="AW133" s="28">
        <f t="shared" si="32"/>
        <v>17858.8</v>
      </c>
      <c r="AX133" s="22">
        <v>2279.2071344410642</v>
      </c>
      <c r="AY133" s="56">
        <f t="shared" si="33"/>
        <v>0</v>
      </c>
      <c r="AZ133" s="28">
        <v>2000</v>
      </c>
      <c r="BA133" s="28">
        <v>392.20647884047986</v>
      </c>
      <c r="BB133" s="28">
        <v>0</v>
      </c>
      <c r="BC133" s="28">
        <f t="shared" si="34"/>
        <v>1607.7935211595202</v>
      </c>
      <c r="BD133" s="49">
        <v>0</v>
      </c>
      <c r="BE133" s="28">
        <f t="shared" si="35"/>
        <v>392.20647884047986</v>
      </c>
      <c r="BF133" s="28">
        <v>20000</v>
      </c>
      <c r="BG133" s="22">
        <v>8963</v>
      </c>
      <c r="BH133" s="28">
        <v>5419</v>
      </c>
      <c r="BI133" s="28">
        <f t="shared" si="45"/>
        <v>5618</v>
      </c>
      <c r="BJ133" s="29">
        <v>1347.6356407197975</v>
      </c>
      <c r="BK133" s="28">
        <f t="shared" si="37"/>
        <v>13034.364359280202</v>
      </c>
    </row>
    <row r="134" spans="2:63" ht="15" customHeight="1" x14ac:dyDescent="0.35">
      <c r="B134" s="4"/>
      <c r="C134" s="13">
        <v>45045</v>
      </c>
      <c r="D134" s="22">
        <v>7000</v>
      </c>
      <c r="E134" s="22">
        <v>4462.6223207871953</v>
      </c>
      <c r="F134" s="26">
        <v>0</v>
      </c>
      <c r="G134" s="22">
        <f t="shared" si="26"/>
        <v>2537.3776792128047</v>
      </c>
      <c r="H134" s="22">
        <v>1450.6439321725115</v>
      </c>
      <c r="I134" s="22">
        <f t="shared" si="38"/>
        <v>3011.9783886146838</v>
      </c>
      <c r="J134" s="29">
        <v>2600</v>
      </c>
      <c r="K134" s="29">
        <v>0</v>
      </c>
      <c r="L134" s="27">
        <v>300</v>
      </c>
      <c r="M134" s="27">
        <f t="shared" si="27"/>
        <v>2300</v>
      </c>
      <c r="N134" s="25">
        <v>766.23016267079004</v>
      </c>
      <c r="O134" s="31">
        <f t="shared" si="28"/>
        <v>0</v>
      </c>
      <c r="P134" s="31">
        <v>3000</v>
      </c>
      <c r="Q134" s="31">
        <v>675</v>
      </c>
      <c r="R134" s="27">
        <v>990</v>
      </c>
      <c r="S134" s="31">
        <f t="shared" si="29"/>
        <v>1335</v>
      </c>
      <c r="T134" s="31">
        <v>1430.7384759211495</v>
      </c>
      <c r="U134" s="31">
        <f t="shared" si="30"/>
        <v>0</v>
      </c>
      <c r="V134" s="31">
        <v>3000</v>
      </c>
      <c r="W134" s="31">
        <v>3000</v>
      </c>
      <c r="X134" s="27">
        <v>0</v>
      </c>
      <c r="Y134" s="27">
        <v>0</v>
      </c>
      <c r="Z134" s="27">
        <v>0</v>
      </c>
      <c r="AA134" s="31">
        <f t="shared" si="31"/>
        <v>3000</v>
      </c>
      <c r="AB134" s="31">
        <v>6000</v>
      </c>
      <c r="AC134" s="31">
        <v>2047</v>
      </c>
      <c r="AD134" s="27">
        <v>0</v>
      </c>
      <c r="AE134" s="31">
        <f t="shared" si="42"/>
        <v>3953</v>
      </c>
      <c r="AF134" s="31">
        <v>0</v>
      </c>
      <c r="AG134" s="31">
        <f t="shared" si="43"/>
        <v>2047</v>
      </c>
      <c r="AH134" s="28">
        <v>14000</v>
      </c>
      <c r="AI134" s="28">
        <v>0</v>
      </c>
      <c r="AJ134" s="27">
        <v>0</v>
      </c>
      <c r="AK134" s="29">
        <f t="shared" si="40"/>
        <v>14000</v>
      </c>
      <c r="AL134" s="30">
        <v>29</v>
      </c>
      <c r="AM134" s="29">
        <f t="shared" si="41"/>
        <v>0</v>
      </c>
      <c r="AN134" s="29">
        <v>14000</v>
      </c>
      <c r="AO134" s="29">
        <v>0</v>
      </c>
      <c r="AP134" s="27">
        <v>0</v>
      </c>
      <c r="AQ134" s="29">
        <f t="shared" si="44"/>
        <v>14000</v>
      </c>
      <c r="AR134" s="29">
        <v>0</v>
      </c>
      <c r="AS134" s="29">
        <f t="shared" si="39"/>
        <v>0</v>
      </c>
      <c r="AT134" s="29">
        <v>20000</v>
      </c>
      <c r="AU134" s="28">
        <v>2141.1999999999998</v>
      </c>
      <c r="AV134" s="28">
        <v>0</v>
      </c>
      <c r="AW134" s="28">
        <f t="shared" si="32"/>
        <v>17858.8</v>
      </c>
      <c r="AX134" s="22">
        <v>2279.2071344410642</v>
      </c>
      <c r="AY134" s="56">
        <f t="shared" si="33"/>
        <v>0</v>
      </c>
      <c r="AZ134" s="28">
        <v>2000</v>
      </c>
      <c r="BA134" s="28">
        <v>392.20647884047986</v>
      </c>
      <c r="BB134" s="28">
        <v>0</v>
      </c>
      <c r="BC134" s="28">
        <f t="shared" si="34"/>
        <v>1607.7935211595202</v>
      </c>
      <c r="BD134" s="49">
        <v>0</v>
      </c>
      <c r="BE134" s="28">
        <f t="shared" si="35"/>
        <v>392.20647884047986</v>
      </c>
      <c r="BF134" s="28">
        <v>20000</v>
      </c>
      <c r="BG134" s="22">
        <v>8963</v>
      </c>
      <c r="BH134" s="28">
        <v>5419</v>
      </c>
      <c r="BI134" s="28">
        <f t="shared" si="45"/>
        <v>5618</v>
      </c>
      <c r="BJ134" s="29">
        <v>0</v>
      </c>
      <c r="BK134" s="28">
        <f t="shared" si="37"/>
        <v>14382</v>
      </c>
    </row>
    <row r="135" spans="2:63" ht="15" customHeight="1" x14ac:dyDescent="0.35">
      <c r="B135" s="4"/>
      <c r="C135" s="13">
        <v>45046</v>
      </c>
      <c r="D135" s="22">
        <v>7000</v>
      </c>
      <c r="E135" s="22">
        <v>4462.6223207871953</v>
      </c>
      <c r="F135" s="26">
        <v>0</v>
      </c>
      <c r="G135" s="22">
        <f t="shared" si="26"/>
        <v>2537.3776792128047</v>
      </c>
      <c r="H135" s="22">
        <v>1451.2383210998237</v>
      </c>
      <c r="I135" s="22">
        <f t="shared" si="38"/>
        <v>3011.3839996873717</v>
      </c>
      <c r="J135" s="29">
        <v>2600</v>
      </c>
      <c r="K135" s="29">
        <v>0</v>
      </c>
      <c r="L135" s="27">
        <v>300</v>
      </c>
      <c r="M135" s="27">
        <f t="shared" si="27"/>
        <v>2300</v>
      </c>
      <c r="N135" s="25">
        <v>793.94367000522402</v>
      </c>
      <c r="O135" s="31">
        <f t="shared" si="28"/>
        <v>0</v>
      </c>
      <c r="P135" s="31">
        <v>3000</v>
      </c>
      <c r="Q135" s="31">
        <v>675</v>
      </c>
      <c r="R135" s="27">
        <v>990</v>
      </c>
      <c r="S135" s="31">
        <f t="shared" si="29"/>
        <v>1335</v>
      </c>
      <c r="T135" s="31">
        <v>1420.9360358798024</v>
      </c>
      <c r="U135" s="31">
        <f t="shared" si="30"/>
        <v>0</v>
      </c>
      <c r="V135" s="31">
        <v>3000</v>
      </c>
      <c r="W135" s="31">
        <v>3000</v>
      </c>
      <c r="X135" s="27">
        <v>0</v>
      </c>
      <c r="Y135" s="27">
        <v>0</v>
      </c>
      <c r="Z135" s="27">
        <v>0</v>
      </c>
      <c r="AA135" s="31">
        <f t="shared" si="31"/>
        <v>3000</v>
      </c>
      <c r="AB135" s="31">
        <v>6000</v>
      </c>
      <c r="AC135" s="31">
        <v>2047</v>
      </c>
      <c r="AD135" s="27">
        <v>0</v>
      </c>
      <c r="AE135" s="31">
        <f t="shared" si="42"/>
        <v>3953</v>
      </c>
      <c r="AF135" s="31">
        <v>0</v>
      </c>
      <c r="AG135" s="31">
        <f t="shared" si="43"/>
        <v>2047</v>
      </c>
      <c r="AH135" s="28">
        <v>14000</v>
      </c>
      <c r="AI135" s="28">
        <v>0</v>
      </c>
      <c r="AJ135" s="27">
        <v>0</v>
      </c>
      <c r="AK135" s="29">
        <f t="shared" si="40"/>
        <v>14000</v>
      </c>
      <c r="AL135" s="30">
        <v>30</v>
      </c>
      <c r="AM135" s="29">
        <f t="shared" si="41"/>
        <v>0</v>
      </c>
      <c r="AN135" s="29">
        <v>14000</v>
      </c>
      <c r="AO135" s="29">
        <v>0</v>
      </c>
      <c r="AP135" s="27">
        <v>0</v>
      </c>
      <c r="AQ135" s="29">
        <f t="shared" si="44"/>
        <v>14000</v>
      </c>
      <c r="AR135" s="29">
        <v>4324.8124559400094</v>
      </c>
      <c r="AS135" s="29">
        <f t="shared" si="39"/>
        <v>0</v>
      </c>
      <c r="AT135" s="29">
        <v>20000</v>
      </c>
      <c r="AU135" s="28">
        <v>2141.1999999999998</v>
      </c>
      <c r="AV135" s="28">
        <v>0</v>
      </c>
      <c r="AW135" s="28">
        <f t="shared" si="32"/>
        <v>17858.8</v>
      </c>
      <c r="AX135" s="22">
        <v>2279.2071344410642</v>
      </c>
      <c r="AY135" s="56">
        <f t="shared" si="33"/>
        <v>0</v>
      </c>
      <c r="AZ135" s="28">
        <v>2000</v>
      </c>
      <c r="BA135" s="28">
        <v>392.20647884047986</v>
      </c>
      <c r="BB135" s="28">
        <v>0</v>
      </c>
      <c r="BC135" s="28">
        <f t="shared" si="34"/>
        <v>1607.7935211595202</v>
      </c>
      <c r="BD135" s="49">
        <v>0</v>
      </c>
      <c r="BE135" s="28">
        <f t="shared" si="35"/>
        <v>392.20647884047986</v>
      </c>
      <c r="BF135" s="28">
        <v>20000</v>
      </c>
      <c r="BG135" s="22">
        <v>8963</v>
      </c>
      <c r="BH135" s="28">
        <v>5419</v>
      </c>
      <c r="BI135" s="28">
        <f t="shared" si="45"/>
        <v>5618</v>
      </c>
      <c r="BJ135" s="29">
        <v>0</v>
      </c>
      <c r="BK135" s="28">
        <f t="shared" si="37"/>
        <v>14382</v>
      </c>
    </row>
    <row r="136" spans="2:63" ht="15" customHeight="1" x14ac:dyDescent="0.35">
      <c r="B136" s="4"/>
      <c r="C136" s="13">
        <v>45047</v>
      </c>
      <c r="D136" s="22">
        <v>7000</v>
      </c>
      <c r="E136" s="22">
        <v>4462.6223207871953</v>
      </c>
      <c r="F136" s="26">
        <v>0</v>
      </c>
      <c r="G136" s="22">
        <f t="shared" si="26"/>
        <v>2537.3776792128047</v>
      </c>
      <c r="H136" s="22">
        <v>1450.9261211770956</v>
      </c>
      <c r="I136" s="22">
        <f t="shared" si="38"/>
        <v>3011.6961996100999</v>
      </c>
      <c r="J136" s="29">
        <v>2600</v>
      </c>
      <c r="K136" s="29">
        <v>0</v>
      </c>
      <c r="L136" s="27">
        <v>300</v>
      </c>
      <c r="M136" s="27">
        <f t="shared" si="27"/>
        <v>2300</v>
      </c>
      <c r="N136" s="25">
        <v>797.8179610210293</v>
      </c>
      <c r="O136" s="31">
        <f t="shared" si="28"/>
        <v>0</v>
      </c>
      <c r="P136" s="31">
        <v>3000</v>
      </c>
      <c r="Q136" s="31">
        <v>675</v>
      </c>
      <c r="R136" s="27">
        <v>990</v>
      </c>
      <c r="S136" s="31">
        <f t="shared" si="29"/>
        <v>1335</v>
      </c>
      <c r="T136" s="31">
        <v>1412.4899514304589</v>
      </c>
      <c r="U136" s="31">
        <f t="shared" si="30"/>
        <v>0</v>
      </c>
      <c r="V136" s="31">
        <v>3000</v>
      </c>
      <c r="W136" s="31">
        <v>3000</v>
      </c>
      <c r="X136" s="27">
        <v>0</v>
      </c>
      <c r="Y136" s="27">
        <v>0</v>
      </c>
      <c r="Z136" s="27">
        <v>0</v>
      </c>
      <c r="AA136" s="31">
        <f t="shared" si="31"/>
        <v>3000</v>
      </c>
      <c r="AB136" s="31">
        <v>6000</v>
      </c>
      <c r="AC136" s="31">
        <v>2047</v>
      </c>
      <c r="AD136" s="27">
        <v>0</v>
      </c>
      <c r="AE136" s="31">
        <f t="shared" ref="AE136:AE165" si="46">AB136-AC136</f>
        <v>3953</v>
      </c>
      <c r="AF136" s="31">
        <v>0</v>
      </c>
      <c r="AG136" s="31">
        <f t="shared" si="43"/>
        <v>2047</v>
      </c>
      <c r="AH136" s="28">
        <v>14000</v>
      </c>
      <c r="AI136" s="28">
        <v>0</v>
      </c>
      <c r="AJ136" s="27">
        <v>0</v>
      </c>
      <c r="AK136" s="29">
        <f t="shared" si="40"/>
        <v>14000</v>
      </c>
      <c r="AL136" s="30">
        <v>1103.3991711698752</v>
      </c>
      <c r="AM136" s="29">
        <f t="shared" si="41"/>
        <v>0</v>
      </c>
      <c r="AN136" s="29">
        <v>14000</v>
      </c>
      <c r="AO136" s="29">
        <v>0</v>
      </c>
      <c r="AP136" s="27">
        <v>0</v>
      </c>
      <c r="AQ136" s="29">
        <f t="shared" si="44"/>
        <v>14000</v>
      </c>
      <c r="AR136" s="29">
        <v>2150.0471143970703</v>
      </c>
      <c r="AS136" s="29">
        <f t="shared" si="39"/>
        <v>0</v>
      </c>
      <c r="AT136" s="29">
        <v>20000</v>
      </c>
      <c r="AU136" s="28">
        <v>2141.1999999999998</v>
      </c>
      <c r="AV136" s="28">
        <v>0</v>
      </c>
      <c r="AW136" s="28">
        <f t="shared" ref="AW136:AW195" si="47">AT136-AU136</f>
        <v>17858.8</v>
      </c>
      <c r="AX136" s="22">
        <v>2795.6793756637226</v>
      </c>
      <c r="AY136" s="56">
        <f t="shared" si="33"/>
        <v>0</v>
      </c>
      <c r="AZ136" s="28">
        <v>2000</v>
      </c>
      <c r="BA136" s="28">
        <v>392.20647884047986</v>
      </c>
      <c r="BB136" s="28">
        <v>0</v>
      </c>
      <c r="BC136" s="28">
        <f t="shared" ref="BC136:BC195" si="48">AZ136-BA136</f>
        <v>1607.7935211595202</v>
      </c>
      <c r="BD136" s="49">
        <v>0</v>
      </c>
      <c r="BE136" s="28">
        <f t="shared" si="35"/>
        <v>392.20647884047986</v>
      </c>
      <c r="BF136" s="28">
        <v>20000</v>
      </c>
      <c r="BG136" s="22">
        <v>8963</v>
      </c>
      <c r="BH136" s="28">
        <v>4761</v>
      </c>
      <c r="BI136" s="28">
        <f t="shared" si="45"/>
        <v>6276</v>
      </c>
      <c r="BJ136" s="29">
        <v>0</v>
      </c>
      <c r="BK136" s="28">
        <f t="shared" si="37"/>
        <v>13724</v>
      </c>
    </row>
    <row r="137" spans="2:63" ht="15" customHeight="1" x14ac:dyDescent="0.35">
      <c r="B137" s="4"/>
      <c r="C137" s="13">
        <v>45048</v>
      </c>
      <c r="D137" s="22">
        <v>7000</v>
      </c>
      <c r="E137" s="22">
        <v>4462.6223207871953</v>
      </c>
      <c r="F137" s="26">
        <v>0</v>
      </c>
      <c r="G137" s="22">
        <f t="shared" si="26"/>
        <v>2537.3776792128047</v>
      </c>
      <c r="H137" s="22">
        <v>1460.4957568726879</v>
      </c>
      <c r="I137" s="22">
        <f t="shared" si="38"/>
        <v>3002.1265639145076</v>
      </c>
      <c r="J137" s="29">
        <v>2600</v>
      </c>
      <c r="K137" s="29">
        <v>0</v>
      </c>
      <c r="L137" s="27">
        <v>300</v>
      </c>
      <c r="M137" s="27">
        <f t="shared" si="27"/>
        <v>2300</v>
      </c>
      <c r="N137" s="25">
        <v>790.42138398546956</v>
      </c>
      <c r="O137" s="31">
        <f t="shared" si="28"/>
        <v>0</v>
      </c>
      <c r="P137" s="31">
        <v>3000</v>
      </c>
      <c r="Q137" s="31">
        <v>675</v>
      </c>
      <c r="R137" s="27">
        <v>990</v>
      </c>
      <c r="S137" s="31">
        <f t="shared" si="29"/>
        <v>1335</v>
      </c>
      <c r="T137" s="31">
        <v>1182.6248099870515</v>
      </c>
      <c r="U137" s="31">
        <f t="shared" si="30"/>
        <v>0</v>
      </c>
      <c r="V137" s="31">
        <v>3000</v>
      </c>
      <c r="W137" s="31">
        <v>3000</v>
      </c>
      <c r="X137" s="27">
        <v>0</v>
      </c>
      <c r="Y137" s="27">
        <v>0</v>
      </c>
      <c r="Z137" s="27">
        <v>0</v>
      </c>
      <c r="AA137" s="31">
        <f t="shared" si="31"/>
        <v>3000</v>
      </c>
      <c r="AB137" s="31">
        <v>6000</v>
      </c>
      <c r="AC137" s="31">
        <v>2047</v>
      </c>
      <c r="AD137" s="27">
        <v>0</v>
      </c>
      <c r="AE137" s="31">
        <f t="shared" si="46"/>
        <v>3953</v>
      </c>
      <c r="AF137" s="31">
        <v>0</v>
      </c>
      <c r="AG137" s="31">
        <f t="shared" si="43"/>
        <v>2047</v>
      </c>
      <c r="AH137" s="28">
        <v>14000</v>
      </c>
      <c r="AI137" s="28">
        <v>0</v>
      </c>
      <c r="AJ137" s="27">
        <v>0</v>
      </c>
      <c r="AK137" s="29">
        <f t="shared" si="40"/>
        <v>14000</v>
      </c>
      <c r="AL137" s="30">
        <v>613.01637362777365</v>
      </c>
      <c r="AM137" s="29">
        <f t="shared" si="41"/>
        <v>0</v>
      </c>
      <c r="AN137" s="29">
        <v>14000</v>
      </c>
      <c r="AO137" s="29">
        <v>0</v>
      </c>
      <c r="AP137" s="27">
        <v>0</v>
      </c>
      <c r="AQ137" s="29">
        <f t="shared" si="44"/>
        <v>14000</v>
      </c>
      <c r="AR137" s="29">
        <v>24.904910500650487</v>
      </c>
      <c r="AS137" s="29">
        <f t="shared" si="39"/>
        <v>0</v>
      </c>
      <c r="AT137" s="29">
        <v>20000</v>
      </c>
      <c r="AU137" s="28">
        <v>2141.1999999999998</v>
      </c>
      <c r="AV137" s="28">
        <v>0</v>
      </c>
      <c r="AW137" s="28">
        <f t="shared" si="47"/>
        <v>17858.8</v>
      </c>
      <c r="AX137" s="22">
        <v>2793.3947906215958</v>
      </c>
      <c r="AY137" s="56">
        <f t="shared" si="33"/>
        <v>0</v>
      </c>
      <c r="AZ137" s="28">
        <v>2000</v>
      </c>
      <c r="BA137" s="28">
        <v>392.20647884047986</v>
      </c>
      <c r="BB137" s="28">
        <v>0</v>
      </c>
      <c r="BC137" s="28">
        <f t="shared" si="48"/>
        <v>1607.7935211595202</v>
      </c>
      <c r="BD137" s="49">
        <v>0</v>
      </c>
      <c r="BE137" s="28">
        <f t="shared" si="35"/>
        <v>392.20647884047986</v>
      </c>
      <c r="BF137" s="28">
        <v>20000</v>
      </c>
      <c r="BG137" s="22">
        <v>8963</v>
      </c>
      <c r="BH137" s="28">
        <v>4761</v>
      </c>
      <c r="BI137" s="28">
        <f t="shared" si="45"/>
        <v>6276</v>
      </c>
      <c r="BJ137" s="29">
        <v>3338.1971920097471</v>
      </c>
      <c r="BK137" s="28">
        <f t="shared" si="37"/>
        <v>10385.802807990252</v>
      </c>
    </row>
    <row r="138" spans="2:63" ht="15" customHeight="1" x14ac:dyDescent="0.35">
      <c r="B138" s="4"/>
      <c r="C138" s="13">
        <v>45049</v>
      </c>
      <c r="D138" s="22">
        <v>7000</v>
      </c>
      <c r="E138" s="22">
        <v>4462.6223207871953</v>
      </c>
      <c r="F138" s="26">
        <v>0</v>
      </c>
      <c r="G138" s="22">
        <f t="shared" si="26"/>
        <v>2537.3776792128047</v>
      </c>
      <c r="H138" s="22">
        <v>1474.1598188199832</v>
      </c>
      <c r="I138" s="22">
        <f t="shared" si="38"/>
        <v>2988.4625019672121</v>
      </c>
      <c r="J138" s="29">
        <v>2600</v>
      </c>
      <c r="K138" s="29">
        <v>0</v>
      </c>
      <c r="L138" s="27">
        <v>300</v>
      </c>
      <c r="M138" s="27">
        <f t="shared" si="27"/>
        <v>2300</v>
      </c>
      <c r="N138" s="25">
        <v>774.71734374725895</v>
      </c>
      <c r="O138" s="31">
        <f t="shared" si="28"/>
        <v>0</v>
      </c>
      <c r="P138" s="31">
        <v>3000</v>
      </c>
      <c r="Q138" s="31">
        <v>675</v>
      </c>
      <c r="R138" s="27">
        <v>990</v>
      </c>
      <c r="S138" s="31">
        <f t="shared" si="29"/>
        <v>1335</v>
      </c>
      <c r="T138" s="31">
        <v>1394.3611747707639</v>
      </c>
      <c r="U138" s="31">
        <f t="shared" si="30"/>
        <v>0</v>
      </c>
      <c r="V138" s="31">
        <v>3000</v>
      </c>
      <c r="W138" s="31">
        <v>3000</v>
      </c>
      <c r="X138" s="27">
        <v>0</v>
      </c>
      <c r="Y138" s="27">
        <v>0</v>
      </c>
      <c r="Z138" s="27">
        <v>0</v>
      </c>
      <c r="AA138" s="31">
        <f t="shared" si="31"/>
        <v>3000</v>
      </c>
      <c r="AB138" s="31">
        <v>6000</v>
      </c>
      <c r="AC138" s="31">
        <v>2047</v>
      </c>
      <c r="AD138" s="27">
        <v>0</v>
      </c>
      <c r="AE138" s="31">
        <f t="shared" si="46"/>
        <v>3953</v>
      </c>
      <c r="AF138" s="31">
        <v>0</v>
      </c>
      <c r="AG138" s="31">
        <f t="shared" si="43"/>
        <v>2047</v>
      </c>
      <c r="AH138" s="28">
        <v>14000</v>
      </c>
      <c r="AI138" s="28">
        <v>0</v>
      </c>
      <c r="AJ138" s="27">
        <v>0</v>
      </c>
      <c r="AK138" s="29">
        <f t="shared" si="40"/>
        <v>14000</v>
      </c>
      <c r="AL138" s="30">
        <v>2.2212173856660411</v>
      </c>
      <c r="AM138" s="29">
        <f t="shared" si="41"/>
        <v>0</v>
      </c>
      <c r="AN138" s="29">
        <v>14000</v>
      </c>
      <c r="AO138" s="29">
        <v>0</v>
      </c>
      <c r="AP138" s="27">
        <v>0</v>
      </c>
      <c r="AQ138" s="29">
        <f t="shared" si="44"/>
        <v>14000</v>
      </c>
      <c r="AR138" s="29">
        <v>3013.7508122644399</v>
      </c>
      <c r="AS138" s="29">
        <f t="shared" si="39"/>
        <v>0</v>
      </c>
      <c r="AT138" s="29">
        <v>20000</v>
      </c>
      <c r="AU138" s="28">
        <v>2141.1999999999998</v>
      </c>
      <c r="AV138" s="28">
        <v>0</v>
      </c>
      <c r="AW138" s="28">
        <f t="shared" si="47"/>
        <v>17858.8</v>
      </c>
      <c r="AX138" s="22">
        <v>2751.2911274004091</v>
      </c>
      <c r="AY138" s="56">
        <f t="shared" si="33"/>
        <v>0</v>
      </c>
      <c r="AZ138" s="28">
        <v>2000</v>
      </c>
      <c r="BA138" s="28">
        <v>392.20647884047986</v>
      </c>
      <c r="BB138" s="28">
        <v>0</v>
      </c>
      <c r="BC138" s="28">
        <f t="shared" si="48"/>
        <v>1607.7935211595202</v>
      </c>
      <c r="BD138" s="49">
        <v>0</v>
      </c>
      <c r="BE138" s="28">
        <f t="shared" si="35"/>
        <v>392.20647884047986</v>
      </c>
      <c r="BF138" s="28">
        <v>20000</v>
      </c>
      <c r="BG138" s="22">
        <v>8963</v>
      </c>
      <c r="BH138" s="28">
        <v>4761</v>
      </c>
      <c r="BI138" s="28">
        <f t="shared" si="45"/>
        <v>6276</v>
      </c>
      <c r="BJ138" s="29">
        <v>3772.2186729888485</v>
      </c>
      <c r="BK138" s="28">
        <f t="shared" si="37"/>
        <v>9951.781327011151</v>
      </c>
    </row>
    <row r="139" spans="2:63" ht="15" customHeight="1" x14ac:dyDescent="0.35">
      <c r="B139" s="4"/>
      <c r="C139" s="13">
        <v>45050</v>
      </c>
      <c r="D139" s="22">
        <v>7000</v>
      </c>
      <c r="E139" s="22">
        <v>4462.6223207871953</v>
      </c>
      <c r="F139" s="26">
        <v>0</v>
      </c>
      <c r="G139" s="22">
        <f t="shared" si="26"/>
        <v>2537.3776792128047</v>
      </c>
      <c r="H139" s="22">
        <v>1473.723996978347</v>
      </c>
      <c r="I139" s="22">
        <f t="shared" si="38"/>
        <v>2988.8983238088485</v>
      </c>
      <c r="J139" s="29">
        <v>2600</v>
      </c>
      <c r="K139" s="29">
        <v>0</v>
      </c>
      <c r="L139" s="27">
        <v>600</v>
      </c>
      <c r="M139" s="27">
        <f t="shared" si="27"/>
        <v>2000</v>
      </c>
      <c r="N139" s="25">
        <v>837.58800414828499</v>
      </c>
      <c r="O139" s="31">
        <f t="shared" si="28"/>
        <v>0</v>
      </c>
      <c r="P139" s="31">
        <v>3000</v>
      </c>
      <c r="Q139" s="31">
        <v>675</v>
      </c>
      <c r="R139" s="27">
        <v>990</v>
      </c>
      <c r="S139" s="31">
        <f t="shared" si="29"/>
        <v>1335</v>
      </c>
      <c r="T139" s="31">
        <v>1402.713224064729</v>
      </c>
      <c r="U139" s="31">
        <f t="shared" si="30"/>
        <v>0</v>
      </c>
      <c r="V139" s="31">
        <v>3000</v>
      </c>
      <c r="W139" s="31">
        <v>3000</v>
      </c>
      <c r="X139" s="27">
        <v>0</v>
      </c>
      <c r="Y139" s="27">
        <v>0</v>
      </c>
      <c r="Z139" s="27">
        <v>0</v>
      </c>
      <c r="AA139" s="31">
        <f t="shared" si="31"/>
        <v>3000</v>
      </c>
      <c r="AB139" s="31">
        <v>6000</v>
      </c>
      <c r="AC139" s="31">
        <v>2047</v>
      </c>
      <c r="AD139" s="27">
        <v>0</v>
      </c>
      <c r="AE139" s="31">
        <f t="shared" si="46"/>
        <v>3953</v>
      </c>
      <c r="AF139" s="31">
        <v>0</v>
      </c>
      <c r="AG139" s="31">
        <f t="shared" si="43"/>
        <v>2047</v>
      </c>
      <c r="AH139" s="28">
        <v>14000</v>
      </c>
      <c r="AI139" s="28">
        <v>0</v>
      </c>
      <c r="AJ139" s="27">
        <v>0</v>
      </c>
      <c r="AK139" s="29">
        <f t="shared" si="40"/>
        <v>14000</v>
      </c>
      <c r="AL139" s="30">
        <v>0</v>
      </c>
      <c r="AM139" s="29">
        <f t="shared" si="41"/>
        <v>0</v>
      </c>
      <c r="AN139" s="29">
        <v>14000</v>
      </c>
      <c r="AO139" s="29">
        <v>0</v>
      </c>
      <c r="AP139" s="27">
        <v>0</v>
      </c>
      <c r="AQ139" s="29">
        <f t="shared" si="44"/>
        <v>14000</v>
      </c>
      <c r="AR139" s="29">
        <v>4116.180787705116</v>
      </c>
      <c r="AS139" s="29">
        <f t="shared" si="39"/>
        <v>0</v>
      </c>
      <c r="AT139" s="29">
        <v>20000</v>
      </c>
      <c r="AU139" s="28">
        <v>2141.1999999999998</v>
      </c>
      <c r="AV139" s="28">
        <v>0</v>
      </c>
      <c r="AW139" s="28">
        <f t="shared" si="47"/>
        <v>17858.8</v>
      </c>
      <c r="AX139" s="22">
        <v>2674.5118633617026</v>
      </c>
      <c r="AY139" s="56">
        <f t="shared" si="33"/>
        <v>0</v>
      </c>
      <c r="AZ139" s="28">
        <v>2000</v>
      </c>
      <c r="BA139" s="28">
        <v>392.20647884047986</v>
      </c>
      <c r="BB139" s="28">
        <v>0</v>
      </c>
      <c r="BC139" s="28">
        <f t="shared" si="48"/>
        <v>1607.7935211595202</v>
      </c>
      <c r="BD139" s="49">
        <v>0</v>
      </c>
      <c r="BE139" s="28">
        <f t="shared" si="35"/>
        <v>392.20647884047986</v>
      </c>
      <c r="BF139" s="28">
        <v>20000</v>
      </c>
      <c r="BG139" s="22">
        <v>8963</v>
      </c>
      <c r="BH139" s="28">
        <v>4761</v>
      </c>
      <c r="BI139" s="28">
        <f t="shared" si="45"/>
        <v>6276</v>
      </c>
      <c r="BJ139" s="29">
        <v>1750.702820385397</v>
      </c>
      <c r="BK139" s="28">
        <f t="shared" si="37"/>
        <v>11973.297179614603</v>
      </c>
    </row>
    <row r="140" spans="2:63" ht="15" customHeight="1" x14ac:dyDescent="0.35">
      <c r="B140" s="4"/>
      <c r="C140" s="13">
        <v>45051</v>
      </c>
      <c r="D140" s="22">
        <v>7000</v>
      </c>
      <c r="E140" s="22">
        <v>4462.6223207871953</v>
      </c>
      <c r="F140" s="26">
        <v>0</v>
      </c>
      <c r="G140" s="22">
        <f t="shared" si="26"/>
        <v>2537.3776792128047</v>
      </c>
      <c r="H140" s="22">
        <v>1473.6345960367389</v>
      </c>
      <c r="I140" s="22">
        <f t="shared" si="38"/>
        <v>2988.9877247504564</v>
      </c>
      <c r="J140" s="29">
        <v>2600</v>
      </c>
      <c r="K140" s="29">
        <v>0</v>
      </c>
      <c r="L140" s="27">
        <v>600</v>
      </c>
      <c r="M140" s="27">
        <f t="shared" si="27"/>
        <v>2000</v>
      </c>
      <c r="N140" s="25">
        <v>787.56140612125512</v>
      </c>
      <c r="O140" s="31">
        <f t="shared" si="28"/>
        <v>0</v>
      </c>
      <c r="P140" s="31">
        <v>3000</v>
      </c>
      <c r="Q140" s="31">
        <v>675</v>
      </c>
      <c r="R140" s="27">
        <v>990</v>
      </c>
      <c r="S140" s="31">
        <f t="shared" si="29"/>
        <v>1335</v>
      </c>
      <c r="T140" s="31">
        <v>1369.412710494358</v>
      </c>
      <c r="U140" s="31">
        <f t="shared" si="30"/>
        <v>0</v>
      </c>
      <c r="V140" s="31">
        <v>3000</v>
      </c>
      <c r="W140" s="31">
        <v>3000</v>
      </c>
      <c r="X140" s="27">
        <v>0</v>
      </c>
      <c r="Y140" s="27">
        <v>0</v>
      </c>
      <c r="Z140" s="27">
        <v>0</v>
      </c>
      <c r="AA140" s="31">
        <f t="shared" si="31"/>
        <v>3000</v>
      </c>
      <c r="AB140" s="31">
        <v>6000</v>
      </c>
      <c r="AC140" s="31">
        <v>2047</v>
      </c>
      <c r="AD140" s="27">
        <v>0</v>
      </c>
      <c r="AE140" s="31">
        <f t="shared" si="46"/>
        <v>3953</v>
      </c>
      <c r="AF140" s="31">
        <v>0</v>
      </c>
      <c r="AG140" s="31">
        <f t="shared" si="43"/>
        <v>2047</v>
      </c>
      <c r="AH140" s="28">
        <v>14000</v>
      </c>
      <c r="AI140" s="28">
        <v>0</v>
      </c>
      <c r="AJ140" s="27">
        <v>0</v>
      </c>
      <c r="AK140" s="29">
        <f t="shared" si="40"/>
        <v>14000</v>
      </c>
      <c r="AL140" s="30">
        <v>0</v>
      </c>
      <c r="AM140" s="29">
        <f t="shared" si="41"/>
        <v>0</v>
      </c>
      <c r="AN140" s="29">
        <v>14000</v>
      </c>
      <c r="AO140" s="29">
        <v>0</v>
      </c>
      <c r="AP140" s="27">
        <v>0</v>
      </c>
      <c r="AQ140" s="29">
        <f t="shared" si="44"/>
        <v>14000</v>
      </c>
      <c r="AR140" s="29">
        <v>1953.906962625256</v>
      </c>
      <c r="AS140" s="29">
        <f t="shared" si="39"/>
        <v>0</v>
      </c>
      <c r="AT140" s="29">
        <v>20000</v>
      </c>
      <c r="AU140" s="28">
        <v>2141.1999999999998</v>
      </c>
      <c r="AV140" s="28">
        <v>0</v>
      </c>
      <c r="AW140" s="28">
        <f t="shared" si="47"/>
        <v>17858.8</v>
      </c>
      <c r="AX140" s="22">
        <v>1999.9057958261076</v>
      </c>
      <c r="AY140" s="56">
        <f t="shared" si="33"/>
        <v>141.29420417389224</v>
      </c>
      <c r="AZ140" s="28">
        <v>2000</v>
      </c>
      <c r="BA140" s="28">
        <v>392.20647884047986</v>
      </c>
      <c r="BB140" s="28">
        <v>0</v>
      </c>
      <c r="BC140" s="28">
        <f t="shared" si="48"/>
        <v>1607.7935211595202</v>
      </c>
      <c r="BD140" s="49">
        <v>0</v>
      </c>
      <c r="BE140" s="28">
        <f t="shared" si="35"/>
        <v>392.20647884047986</v>
      </c>
      <c r="BF140" s="28">
        <v>20000</v>
      </c>
      <c r="BG140" s="22">
        <v>8963</v>
      </c>
      <c r="BH140" s="28">
        <v>4761</v>
      </c>
      <c r="BI140" s="28">
        <f t="shared" si="45"/>
        <v>6276</v>
      </c>
      <c r="BJ140" s="29">
        <v>411.36380624902836</v>
      </c>
      <c r="BK140" s="28">
        <f t="shared" si="37"/>
        <v>13312.636193750972</v>
      </c>
    </row>
    <row r="141" spans="2:63" ht="15" customHeight="1" x14ac:dyDescent="0.35">
      <c r="B141" s="4"/>
      <c r="C141" s="13">
        <v>45052</v>
      </c>
      <c r="D141" s="22">
        <v>7000</v>
      </c>
      <c r="E141" s="22">
        <v>4462.6223207871953</v>
      </c>
      <c r="F141" s="26">
        <v>0</v>
      </c>
      <c r="G141" s="22">
        <f t="shared" si="26"/>
        <v>2537.3776792128047</v>
      </c>
      <c r="H141" s="22">
        <v>1474.4989208697818</v>
      </c>
      <c r="I141" s="22">
        <f t="shared" si="38"/>
        <v>2988.1233999174137</v>
      </c>
      <c r="J141" s="29">
        <v>2600</v>
      </c>
      <c r="K141" s="29">
        <v>0</v>
      </c>
      <c r="L141" s="27">
        <v>600</v>
      </c>
      <c r="M141" s="27">
        <f t="shared" si="27"/>
        <v>2000</v>
      </c>
      <c r="N141" s="25">
        <v>831.00428262192588</v>
      </c>
      <c r="O141" s="31">
        <f t="shared" si="28"/>
        <v>0</v>
      </c>
      <c r="P141" s="31">
        <v>3000</v>
      </c>
      <c r="Q141" s="31">
        <v>675</v>
      </c>
      <c r="R141" s="27">
        <v>990</v>
      </c>
      <c r="S141" s="31">
        <f t="shared" si="29"/>
        <v>1335</v>
      </c>
      <c r="T141" s="31">
        <v>1335.8877141575485</v>
      </c>
      <c r="U141" s="31">
        <f t="shared" si="30"/>
        <v>0</v>
      </c>
      <c r="V141" s="31">
        <v>3000</v>
      </c>
      <c r="W141" s="31">
        <v>3000</v>
      </c>
      <c r="X141" s="27">
        <v>0</v>
      </c>
      <c r="Y141" s="27">
        <v>0</v>
      </c>
      <c r="Z141" s="27">
        <v>0</v>
      </c>
      <c r="AA141" s="31">
        <f t="shared" si="31"/>
        <v>3000</v>
      </c>
      <c r="AB141" s="31">
        <v>6000</v>
      </c>
      <c r="AC141" s="31">
        <v>2047</v>
      </c>
      <c r="AD141" s="27">
        <v>0</v>
      </c>
      <c r="AE141" s="31">
        <f t="shared" si="46"/>
        <v>3953</v>
      </c>
      <c r="AF141" s="31">
        <v>0</v>
      </c>
      <c r="AG141" s="31">
        <f t="shared" si="43"/>
        <v>2047</v>
      </c>
      <c r="AH141" s="28">
        <v>14000</v>
      </c>
      <c r="AI141" s="28">
        <v>0</v>
      </c>
      <c r="AJ141" s="27">
        <v>0</v>
      </c>
      <c r="AK141" s="29">
        <f t="shared" si="40"/>
        <v>14000</v>
      </c>
      <c r="AL141" s="30">
        <v>0</v>
      </c>
      <c r="AM141" s="29">
        <f t="shared" si="41"/>
        <v>0</v>
      </c>
      <c r="AN141" s="29">
        <v>14000</v>
      </c>
      <c r="AO141" s="29">
        <v>0</v>
      </c>
      <c r="AP141" s="27">
        <v>0</v>
      </c>
      <c r="AQ141" s="29">
        <f t="shared" si="44"/>
        <v>14000</v>
      </c>
      <c r="AR141" s="29">
        <v>5.1840523088005286</v>
      </c>
      <c r="AS141" s="29">
        <f t="shared" si="39"/>
        <v>0</v>
      </c>
      <c r="AT141" s="29">
        <v>20000</v>
      </c>
      <c r="AU141" s="28">
        <v>2141.1999999999998</v>
      </c>
      <c r="AV141" s="28">
        <v>0</v>
      </c>
      <c r="AW141" s="28">
        <f t="shared" si="47"/>
        <v>17858.8</v>
      </c>
      <c r="AX141" s="22">
        <v>1776.8657046352118</v>
      </c>
      <c r="AY141" s="56">
        <f t="shared" si="33"/>
        <v>364.33429536478798</v>
      </c>
      <c r="AZ141" s="28">
        <v>2000</v>
      </c>
      <c r="BA141" s="28">
        <v>392.20647884047986</v>
      </c>
      <c r="BB141" s="28">
        <v>0</v>
      </c>
      <c r="BC141" s="28">
        <f t="shared" si="48"/>
        <v>1607.7935211595202</v>
      </c>
      <c r="BD141" s="49">
        <v>0</v>
      </c>
      <c r="BE141" s="28">
        <f t="shared" si="35"/>
        <v>392.20647884047986</v>
      </c>
      <c r="BF141" s="28">
        <v>20000</v>
      </c>
      <c r="BG141" s="22">
        <v>8963</v>
      </c>
      <c r="BH141" s="28">
        <v>4761</v>
      </c>
      <c r="BI141" s="28">
        <f t="shared" si="45"/>
        <v>6276</v>
      </c>
      <c r="BJ141" s="29">
        <v>3853.0873163210604</v>
      </c>
      <c r="BK141" s="28">
        <f t="shared" si="37"/>
        <v>9870.9126836789401</v>
      </c>
    </row>
    <row r="142" spans="2:63" ht="15" customHeight="1" x14ac:dyDescent="0.35">
      <c r="B142" s="4"/>
      <c r="C142" s="13">
        <v>45053</v>
      </c>
      <c r="D142" s="22">
        <v>7000</v>
      </c>
      <c r="E142" s="22">
        <v>4462.6223207871953</v>
      </c>
      <c r="F142" s="26">
        <v>0</v>
      </c>
      <c r="G142" s="22">
        <f t="shared" si="26"/>
        <v>2537.3776792128047</v>
      </c>
      <c r="H142" s="22">
        <v>24.834196762440694</v>
      </c>
      <c r="I142" s="22">
        <f t="shared" si="38"/>
        <v>4437.7881240247543</v>
      </c>
      <c r="J142" s="29">
        <v>2600</v>
      </c>
      <c r="K142" s="29">
        <v>0</v>
      </c>
      <c r="L142" s="27">
        <v>600</v>
      </c>
      <c r="M142" s="27">
        <f t="shared" si="27"/>
        <v>2000</v>
      </c>
      <c r="N142" s="25">
        <v>856.49958838949453</v>
      </c>
      <c r="O142" s="31">
        <f t="shared" si="28"/>
        <v>0</v>
      </c>
      <c r="P142" s="31">
        <v>3000</v>
      </c>
      <c r="Q142" s="31">
        <v>675</v>
      </c>
      <c r="R142" s="27">
        <v>990</v>
      </c>
      <c r="S142" s="31">
        <f t="shared" si="29"/>
        <v>1335</v>
      </c>
      <c r="T142" s="31">
        <v>1373.8474600800319</v>
      </c>
      <c r="U142" s="31">
        <f t="shared" si="30"/>
        <v>0</v>
      </c>
      <c r="V142" s="31">
        <v>3000</v>
      </c>
      <c r="W142" s="31">
        <v>3000</v>
      </c>
      <c r="X142" s="27">
        <v>0</v>
      </c>
      <c r="Y142" s="27">
        <v>0</v>
      </c>
      <c r="Z142" s="27">
        <v>0</v>
      </c>
      <c r="AA142" s="31">
        <f t="shared" si="31"/>
        <v>3000</v>
      </c>
      <c r="AB142" s="31">
        <v>6000</v>
      </c>
      <c r="AC142" s="31">
        <v>2047</v>
      </c>
      <c r="AD142" s="27">
        <v>0</v>
      </c>
      <c r="AE142" s="31">
        <f t="shared" si="46"/>
        <v>3953</v>
      </c>
      <c r="AF142" s="31">
        <v>0</v>
      </c>
      <c r="AG142" s="31">
        <f t="shared" si="43"/>
        <v>2047</v>
      </c>
      <c r="AH142" s="28">
        <v>14000</v>
      </c>
      <c r="AI142" s="28">
        <v>0</v>
      </c>
      <c r="AJ142" s="27">
        <v>0</v>
      </c>
      <c r="AK142" s="29">
        <f t="shared" si="40"/>
        <v>14000</v>
      </c>
      <c r="AL142" s="30">
        <v>0</v>
      </c>
      <c r="AM142" s="29">
        <f t="shared" si="41"/>
        <v>0</v>
      </c>
      <c r="AN142" s="29">
        <v>14000</v>
      </c>
      <c r="AO142" s="29">
        <v>0</v>
      </c>
      <c r="AP142" s="27">
        <v>0</v>
      </c>
      <c r="AQ142" s="29">
        <f t="shared" si="44"/>
        <v>14000</v>
      </c>
      <c r="AR142" s="29">
        <v>0</v>
      </c>
      <c r="AS142" s="29">
        <f t="shared" si="39"/>
        <v>0</v>
      </c>
      <c r="AT142" s="29">
        <v>20000</v>
      </c>
      <c r="AU142" s="28">
        <v>2141.1999999999998</v>
      </c>
      <c r="AV142" s="28">
        <v>0</v>
      </c>
      <c r="AW142" s="28">
        <f t="shared" si="47"/>
        <v>17858.8</v>
      </c>
      <c r="AX142" s="22">
        <v>2044.5890920617846</v>
      </c>
      <c r="AY142" s="56">
        <f t="shared" si="33"/>
        <v>96.610907938215178</v>
      </c>
      <c r="AZ142" s="28">
        <v>2000</v>
      </c>
      <c r="BA142" s="28">
        <v>392.20647884047986</v>
      </c>
      <c r="BB142" s="28">
        <v>0</v>
      </c>
      <c r="BC142" s="28">
        <f t="shared" si="48"/>
        <v>1607.7935211595202</v>
      </c>
      <c r="BD142" s="49">
        <v>0</v>
      </c>
      <c r="BE142" s="28">
        <f t="shared" si="35"/>
        <v>392.20647884047986</v>
      </c>
      <c r="BF142" s="28">
        <v>20000</v>
      </c>
      <c r="BG142" s="22">
        <v>8963</v>
      </c>
      <c r="BH142" s="28">
        <v>4761</v>
      </c>
      <c r="BI142" s="28">
        <f t="shared" si="45"/>
        <v>6276</v>
      </c>
      <c r="BJ142" s="29">
        <v>9984.9227649107906</v>
      </c>
      <c r="BK142" s="28">
        <f t="shared" si="37"/>
        <v>3739.0772350892094</v>
      </c>
    </row>
    <row r="143" spans="2:63" ht="15" customHeight="1" x14ac:dyDescent="0.35">
      <c r="B143" s="4"/>
      <c r="C143" s="13">
        <v>45054</v>
      </c>
      <c r="D143" s="22">
        <v>7000</v>
      </c>
      <c r="E143" s="22">
        <v>4462.6223207871953</v>
      </c>
      <c r="F143" s="26">
        <v>0</v>
      </c>
      <c r="G143" s="22">
        <f t="shared" si="26"/>
        <v>2537.3776792128047</v>
      </c>
      <c r="H143" s="22">
        <v>0</v>
      </c>
      <c r="I143" s="22">
        <f t="shared" si="38"/>
        <v>4462.6223207871953</v>
      </c>
      <c r="J143" s="29">
        <v>2600</v>
      </c>
      <c r="K143" s="29">
        <v>0</v>
      </c>
      <c r="L143" s="27">
        <v>600</v>
      </c>
      <c r="M143" s="27">
        <f t="shared" si="27"/>
        <v>2000</v>
      </c>
      <c r="N143" s="25">
        <v>729.35091575686226</v>
      </c>
      <c r="O143" s="31">
        <f t="shared" si="28"/>
        <v>0</v>
      </c>
      <c r="P143" s="31">
        <v>3000</v>
      </c>
      <c r="Q143" s="31">
        <v>675</v>
      </c>
      <c r="R143" s="27">
        <v>990</v>
      </c>
      <c r="S143" s="31">
        <f t="shared" si="29"/>
        <v>1335</v>
      </c>
      <c r="T143" s="31">
        <v>1345.2523538854234</v>
      </c>
      <c r="U143" s="31">
        <f t="shared" si="30"/>
        <v>0</v>
      </c>
      <c r="V143" s="31">
        <v>3000</v>
      </c>
      <c r="W143" s="31">
        <v>3000</v>
      </c>
      <c r="X143" s="27">
        <v>0</v>
      </c>
      <c r="Y143" s="27">
        <v>0</v>
      </c>
      <c r="Z143" s="27">
        <v>0</v>
      </c>
      <c r="AA143" s="31">
        <f t="shared" si="31"/>
        <v>3000</v>
      </c>
      <c r="AB143" s="31">
        <v>6000</v>
      </c>
      <c r="AC143" s="31">
        <v>2047</v>
      </c>
      <c r="AD143" s="27">
        <v>0</v>
      </c>
      <c r="AE143" s="31">
        <f t="shared" si="46"/>
        <v>3953</v>
      </c>
      <c r="AF143" s="31">
        <v>0</v>
      </c>
      <c r="AG143" s="31">
        <f t="shared" si="43"/>
        <v>2047</v>
      </c>
      <c r="AH143" s="28">
        <v>14000</v>
      </c>
      <c r="AI143" s="28">
        <v>0</v>
      </c>
      <c r="AJ143" s="27">
        <v>0</v>
      </c>
      <c r="AK143" s="29">
        <f t="shared" si="40"/>
        <v>14000</v>
      </c>
      <c r="AL143" s="30">
        <v>0</v>
      </c>
      <c r="AM143" s="29">
        <f t="shared" si="41"/>
        <v>0</v>
      </c>
      <c r="AN143" s="29">
        <v>14000</v>
      </c>
      <c r="AO143" s="29">
        <v>0</v>
      </c>
      <c r="AP143" s="27">
        <v>0</v>
      </c>
      <c r="AQ143" s="29">
        <f t="shared" si="44"/>
        <v>14000</v>
      </c>
      <c r="AR143" s="29">
        <v>0</v>
      </c>
      <c r="AS143" s="29">
        <f t="shared" si="39"/>
        <v>0</v>
      </c>
      <c r="AT143" s="29">
        <v>20000</v>
      </c>
      <c r="AU143" s="28">
        <v>2141.1999999999998</v>
      </c>
      <c r="AV143" s="28">
        <v>0</v>
      </c>
      <c r="AW143" s="28">
        <f t="shared" si="47"/>
        <v>17858.8</v>
      </c>
      <c r="AX143" s="22">
        <v>2711.0900596561096</v>
      </c>
      <c r="AY143" s="56">
        <f t="shared" si="33"/>
        <v>0</v>
      </c>
      <c r="AZ143" s="28">
        <v>2000</v>
      </c>
      <c r="BA143" s="28">
        <v>392.20647884047986</v>
      </c>
      <c r="BB143" s="28">
        <v>0</v>
      </c>
      <c r="BC143" s="28">
        <f t="shared" si="48"/>
        <v>1607.7935211595202</v>
      </c>
      <c r="BD143" s="49">
        <v>0</v>
      </c>
      <c r="BE143" s="28">
        <f t="shared" si="35"/>
        <v>392.20647884047986</v>
      </c>
      <c r="BF143" s="28">
        <v>20000</v>
      </c>
      <c r="BG143" s="22">
        <v>8963</v>
      </c>
      <c r="BH143" s="28">
        <v>4761</v>
      </c>
      <c r="BI143" s="28">
        <f t="shared" si="45"/>
        <v>6276</v>
      </c>
      <c r="BJ143" s="29">
        <v>8592.6607148590592</v>
      </c>
      <c r="BK143" s="28">
        <f t="shared" si="37"/>
        <v>5131.3392851409408</v>
      </c>
    </row>
    <row r="144" spans="2:63" ht="15" customHeight="1" x14ac:dyDescent="0.35">
      <c r="B144" s="4"/>
      <c r="C144" s="13">
        <v>45055</v>
      </c>
      <c r="D144" s="22">
        <v>7000</v>
      </c>
      <c r="E144" s="22">
        <v>4462.6223207871953</v>
      </c>
      <c r="F144" s="26">
        <v>0</v>
      </c>
      <c r="G144" s="22">
        <f t="shared" si="26"/>
        <v>2537.3776792128047</v>
      </c>
      <c r="H144" s="22">
        <v>0</v>
      </c>
      <c r="I144" s="22">
        <f t="shared" si="38"/>
        <v>4462.6223207871953</v>
      </c>
      <c r="J144" s="29">
        <v>2600</v>
      </c>
      <c r="K144" s="29">
        <v>0</v>
      </c>
      <c r="L144" s="27">
        <v>600</v>
      </c>
      <c r="M144" s="27">
        <f t="shared" si="27"/>
        <v>2000</v>
      </c>
      <c r="N144" s="25">
        <v>669.77283245552758</v>
      </c>
      <c r="O144" s="31">
        <f t="shared" si="28"/>
        <v>0</v>
      </c>
      <c r="P144" s="31">
        <v>3000</v>
      </c>
      <c r="Q144" s="31">
        <v>675</v>
      </c>
      <c r="R144" s="27">
        <v>990</v>
      </c>
      <c r="S144" s="31">
        <f t="shared" si="29"/>
        <v>1335</v>
      </c>
      <c r="T144" s="31">
        <v>1408.9699606386359</v>
      </c>
      <c r="U144" s="31">
        <f t="shared" si="30"/>
        <v>0</v>
      </c>
      <c r="V144" s="31">
        <v>3000</v>
      </c>
      <c r="W144" s="31">
        <v>3000</v>
      </c>
      <c r="X144" s="27">
        <v>0</v>
      </c>
      <c r="Y144" s="27">
        <v>0</v>
      </c>
      <c r="Z144" s="27">
        <v>0</v>
      </c>
      <c r="AA144" s="31">
        <f t="shared" si="31"/>
        <v>3000</v>
      </c>
      <c r="AB144" s="31">
        <v>6000</v>
      </c>
      <c r="AC144" s="31">
        <v>2047</v>
      </c>
      <c r="AD144" s="27">
        <v>0</v>
      </c>
      <c r="AE144" s="31">
        <f t="shared" si="46"/>
        <v>3953</v>
      </c>
      <c r="AF144" s="31">
        <v>0</v>
      </c>
      <c r="AG144" s="31">
        <f t="shared" si="43"/>
        <v>2047</v>
      </c>
      <c r="AH144" s="28">
        <v>14000</v>
      </c>
      <c r="AI144" s="28">
        <v>0</v>
      </c>
      <c r="AJ144" s="27">
        <v>0</v>
      </c>
      <c r="AK144" s="29">
        <f t="shared" si="40"/>
        <v>14000</v>
      </c>
      <c r="AL144" s="30">
        <v>0</v>
      </c>
      <c r="AM144" s="29">
        <f t="shared" si="41"/>
        <v>0</v>
      </c>
      <c r="AN144" s="29">
        <v>14000</v>
      </c>
      <c r="AO144" s="29">
        <v>0</v>
      </c>
      <c r="AP144" s="27">
        <v>0</v>
      </c>
      <c r="AQ144" s="29">
        <f t="shared" si="44"/>
        <v>14000</v>
      </c>
      <c r="AR144" s="29">
        <v>0</v>
      </c>
      <c r="AS144" s="29">
        <f t="shared" si="39"/>
        <v>0</v>
      </c>
      <c r="AT144" s="29">
        <v>20000</v>
      </c>
      <c r="AU144" s="28">
        <v>2141.1999999999998</v>
      </c>
      <c r="AV144" s="28">
        <v>0</v>
      </c>
      <c r="AW144" s="28">
        <f t="shared" si="47"/>
        <v>17858.8</v>
      </c>
      <c r="AX144" s="22">
        <v>2793.0820090074044</v>
      </c>
      <c r="AY144" s="56">
        <f t="shared" si="33"/>
        <v>0</v>
      </c>
      <c r="AZ144" s="28">
        <v>2000</v>
      </c>
      <c r="BA144" s="28">
        <v>392.20647884047986</v>
      </c>
      <c r="BB144" s="28">
        <v>0</v>
      </c>
      <c r="BC144" s="28">
        <f t="shared" si="48"/>
        <v>1607.7935211595202</v>
      </c>
      <c r="BD144" s="49">
        <v>0</v>
      </c>
      <c r="BE144" s="28">
        <f t="shared" si="35"/>
        <v>392.20647884047986</v>
      </c>
      <c r="BF144" s="28">
        <v>20000</v>
      </c>
      <c r="BG144" s="22">
        <v>8963</v>
      </c>
      <c r="BH144" s="28">
        <v>4761</v>
      </c>
      <c r="BI144" s="28">
        <f t="shared" si="45"/>
        <v>6276</v>
      </c>
      <c r="BJ144" s="29">
        <v>7501.0483568219779</v>
      </c>
      <c r="BK144" s="28">
        <f t="shared" si="37"/>
        <v>6222.9516431780221</v>
      </c>
    </row>
    <row r="145" spans="2:63" ht="15" customHeight="1" x14ac:dyDescent="0.35">
      <c r="B145" s="4"/>
      <c r="C145" s="13">
        <v>45056</v>
      </c>
      <c r="D145" s="22">
        <v>7000</v>
      </c>
      <c r="E145" s="22">
        <v>4462.6223207871953</v>
      </c>
      <c r="F145" s="26">
        <v>0</v>
      </c>
      <c r="G145" s="22">
        <f t="shared" ref="G145:G195" si="49">D145-E145-F145</f>
        <v>2537.3776792128047</v>
      </c>
      <c r="H145" s="22">
        <v>0</v>
      </c>
      <c r="I145" s="22">
        <f t="shared" si="38"/>
        <v>4462.6223207871953</v>
      </c>
      <c r="J145" s="29">
        <v>2600</v>
      </c>
      <c r="K145" s="29">
        <v>0</v>
      </c>
      <c r="L145" s="27">
        <v>600</v>
      </c>
      <c r="M145" s="27">
        <f t="shared" ref="M145:M195" si="50">J145-K145-L145</f>
        <v>2000</v>
      </c>
      <c r="N145" s="25">
        <v>680.06565459665285</v>
      </c>
      <c r="O145" s="31">
        <f t="shared" ref="O145:O195" si="51">IF(K145+L145-N145&lt;0,0,K145+L145-N145)</f>
        <v>0</v>
      </c>
      <c r="P145" s="31">
        <v>3000</v>
      </c>
      <c r="Q145" s="31">
        <v>675</v>
      </c>
      <c r="R145" s="27">
        <v>990</v>
      </c>
      <c r="S145" s="31">
        <f t="shared" ref="S145:S195" si="52">P145-Q145-R145</f>
        <v>1335</v>
      </c>
      <c r="T145" s="31">
        <v>1429.9500340930017</v>
      </c>
      <c r="U145" s="31">
        <f t="shared" ref="U145:U208" si="53">IF(Q145+R145-S145-T145&lt;0,0,Q145+R145+S145-T145)</f>
        <v>0</v>
      </c>
      <c r="V145" s="31">
        <v>3000</v>
      </c>
      <c r="W145" s="31">
        <v>3000</v>
      </c>
      <c r="X145" s="27">
        <v>0</v>
      </c>
      <c r="Y145" s="27">
        <v>0</v>
      </c>
      <c r="Z145" s="27">
        <v>0</v>
      </c>
      <c r="AA145" s="31">
        <f t="shared" ref="AA145:AA195" si="54">IF(W145+X145-Z145&lt;0,0,W145+X145-Z145)</f>
        <v>3000</v>
      </c>
      <c r="AB145" s="31">
        <v>6000</v>
      </c>
      <c r="AC145" s="31">
        <v>2047</v>
      </c>
      <c r="AD145" s="27">
        <v>0</v>
      </c>
      <c r="AE145" s="31">
        <f t="shared" si="46"/>
        <v>3953</v>
      </c>
      <c r="AF145" s="31">
        <v>0</v>
      </c>
      <c r="AG145" s="31">
        <f t="shared" si="43"/>
        <v>2047</v>
      </c>
      <c r="AH145" s="28">
        <v>14000</v>
      </c>
      <c r="AI145" s="28">
        <v>0</v>
      </c>
      <c r="AJ145" s="27">
        <v>0</v>
      </c>
      <c r="AK145" s="29">
        <f t="shared" si="40"/>
        <v>14000</v>
      </c>
      <c r="AL145" s="30">
        <v>0</v>
      </c>
      <c r="AM145" s="29">
        <f t="shared" si="41"/>
        <v>0</v>
      </c>
      <c r="AN145" s="29">
        <v>14000</v>
      </c>
      <c r="AO145" s="29">
        <v>0</v>
      </c>
      <c r="AP145" s="27">
        <v>0</v>
      </c>
      <c r="AQ145" s="29">
        <f t="shared" si="44"/>
        <v>14000</v>
      </c>
      <c r="AR145" s="29">
        <v>0</v>
      </c>
      <c r="AS145" s="29">
        <f t="shared" si="39"/>
        <v>0</v>
      </c>
      <c r="AT145" s="29">
        <v>20000</v>
      </c>
      <c r="AU145" s="28">
        <v>2141.1999999999998</v>
      </c>
      <c r="AV145" s="28">
        <v>0</v>
      </c>
      <c r="AW145" s="28">
        <f t="shared" si="47"/>
        <v>17858.8</v>
      </c>
      <c r="AX145" s="22">
        <v>2818.3796941539103</v>
      </c>
      <c r="AY145" s="56">
        <f t="shared" ref="AY145:AY208" si="55">IF(AU145+AV145-AX145&lt;0,0,AU145+AV145-AX145)</f>
        <v>0</v>
      </c>
      <c r="AZ145" s="28">
        <v>2000</v>
      </c>
      <c r="BA145" s="28">
        <v>392.20647884047986</v>
      </c>
      <c r="BB145" s="28">
        <v>0</v>
      </c>
      <c r="BC145" s="28">
        <f t="shared" si="48"/>
        <v>1607.7935211595202</v>
      </c>
      <c r="BD145" s="49">
        <v>0</v>
      </c>
      <c r="BE145" s="28">
        <f t="shared" ref="BE145:BE195" si="56">IF(BA145+BB145-BD145&lt;0,0,BA145+BB145-BD145)</f>
        <v>392.20647884047986</v>
      </c>
      <c r="BF145" s="28">
        <v>20000</v>
      </c>
      <c r="BG145" s="22">
        <v>8963</v>
      </c>
      <c r="BH145" s="28">
        <v>4761</v>
      </c>
      <c r="BI145" s="28">
        <f t="shared" si="45"/>
        <v>6276</v>
      </c>
      <c r="BJ145" s="29">
        <v>6241.3000278828767</v>
      </c>
      <c r="BK145" s="28">
        <f t="shared" ref="BK145:BK195" si="57">IF(BG145+BH145-BJ145&lt;0,0,BG145+BH145-BJ145)</f>
        <v>7482.6999721171233</v>
      </c>
    </row>
    <row r="146" spans="2:63" ht="15" customHeight="1" x14ac:dyDescent="0.35">
      <c r="B146" s="4"/>
      <c r="C146" s="13">
        <v>45057</v>
      </c>
      <c r="D146" s="22">
        <v>7000</v>
      </c>
      <c r="E146" s="22">
        <v>4462.6223207871953</v>
      </c>
      <c r="F146" s="26">
        <v>0</v>
      </c>
      <c r="G146" s="22">
        <f t="shared" si="49"/>
        <v>2537.3776792128047</v>
      </c>
      <c r="H146" s="22">
        <v>0</v>
      </c>
      <c r="I146" s="22">
        <f t="shared" ref="I146:I195" si="58">IF(E146+F146-H146&lt;0,0,E146+F146-H146)</f>
        <v>4462.6223207871953</v>
      </c>
      <c r="J146" s="29">
        <v>2600</v>
      </c>
      <c r="K146" s="29">
        <v>0</v>
      </c>
      <c r="L146" s="27">
        <v>600</v>
      </c>
      <c r="M146" s="27">
        <f t="shared" si="50"/>
        <v>2000</v>
      </c>
      <c r="N146" s="25">
        <v>667.4215764650163</v>
      </c>
      <c r="O146" s="31">
        <f t="shared" si="51"/>
        <v>0</v>
      </c>
      <c r="P146" s="31">
        <v>3000</v>
      </c>
      <c r="Q146" s="31">
        <v>675</v>
      </c>
      <c r="R146" s="27">
        <v>990</v>
      </c>
      <c r="S146" s="31">
        <f t="shared" si="52"/>
        <v>1335</v>
      </c>
      <c r="T146" s="31">
        <v>1414.0883971169812</v>
      </c>
      <c r="U146" s="31">
        <f t="shared" si="53"/>
        <v>0</v>
      </c>
      <c r="V146" s="31">
        <v>3000</v>
      </c>
      <c r="W146" s="31">
        <v>3000</v>
      </c>
      <c r="X146" s="27">
        <v>0</v>
      </c>
      <c r="Y146" s="27">
        <v>0</v>
      </c>
      <c r="Z146" s="27">
        <v>0</v>
      </c>
      <c r="AA146" s="31">
        <f t="shared" si="54"/>
        <v>3000</v>
      </c>
      <c r="AB146" s="31">
        <v>6000</v>
      </c>
      <c r="AC146" s="31">
        <v>2047</v>
      </c>
      <c r="AD146" s="27">
        <v>0</v>
      </c>
      <c r="AE146" s="31">
        <f t="shared" si="46"/>
        <v>3953</v>
      </c>
      <c r="AF146" s="31">
        <v>0</v>
      </c>
      <c r="AG146" s="31">
        <f t="shared" si="43"/>
        <v>2047</v>
      </c>
      <c r="AH146" s="28">
        <v>14000</v>
      </c>
      <c r="AI146" s="28">
        <v>0</v>
      </c>
      <c r="AJ146" s="27">
        <v>0</v>
      </c>
      <c r="AK146" s="29">
        <f t="shared" si="40"/>
        <v>14000</v>
      </c>
      <c r="AL146" s="30">
        <v>0</v>
      </c>
      <c r="AM146" s="29">
        <f t="shared" si="41"/>
        <v>0</v>
      </c>
      <c r="AN146" s="29">
        <v>14000</v>
      </c>
      <c r="AO146" s="29">
        <v>0</v>
      </c>
      <c r="AP146" s="27">
        <v>0</v>
      </c>
      <c r="AQ146" s="29">
        <f t="shared" si="44"/>
        <v>14000</v>
      </c>
      <c r="AR146" s="29">
        <v>0</v>
      </c>
      <c r="AS146" s="29">
        <f t="shared" ref="AS146:AS195" si="59">IF(AO146+AP146-AR146&lt;0,0,AO146+AP146-AR146)</f>
        <v>0</v>
      </c>
      <c r="AT146" s="29">
        <v>20000</v>
      </c>
      <c r="AU146" s="28">
        <v>2141.1999999999998</v>
      </c>
      <c r="AV146" s="28">
        <v>0</v>
      </c>
      <c r="AW146" s="28">
        <f t="shared" si="47"/>
        <v>17858.8</v>
      </c>
      <c r="AX146" s="22">
        <v>2946.355388547634</v>
      </c>
      <c r="AY146" s="56">
        <f t="shared" si="55"/>
        <v>0</v>
      </c>
      <c r="AZ146" s="28">
        <v>2000</v>
      </c>
      <c r="BA146" s="28">
        <v>392.20647884047986</v>
      </c>
      <c r="BB146" s="28">
        <v>0</v>
      </c>
      <c r="BC146" s="28">
        <f t="shared" si="48"/>
        <v>1607.7935211595202</v>
      </c>
      <c r="BD146" s="49">
        <v>0</v>
      </c>
      <c r="BE146" s="28">
        <f t="shared" si="56"/>
        <v>392.20647884047986</v>
      </c>
      <c r="BF146" s="28">
        <v>20000</v>
      </c>
      <c r="BG146" s="22">
        <v>8963</v>
      </c>
      <c r="BH146" s="28">
        <v>4761</v>
      </c>
      <c r="BI146" s="28">
        <f t="shared" si="45"/>
        <v>6276</v>
      </c>
      <c r="BJ146" s="29">
        <v>6710.794241380212</v>
      </c>
      <c r="BK146" s="28">
        <f t="shared" si="57"/>
        <v>7013.205758619788</v>
      </c>
    </row>
    <row r="147" spans="2:63" ht="15" customHeight="1" x14ac:dyDescent="0.35">
      <c r="B147" s="4"/>
      <c r="C147" s="13">
        <v>45058</v>
      </c>
      <c r="D147" s="22">
        <v>7000</v>
      </c>
      <c r="E147" s="22">
        <v>4462.6223207871953</v>
      </c>
      <c r="F147" s="26">
        <v>0</v>
      </c>
      <c r="G147" s="22">
        <f t="shared" si="49"/>
        <v>2537.3776792128047</v>
      </c>
      <c r="H147" s="22">
        <v>0</v>
      </c>
      <c r="I147" s="22">
        <f t="shared" si="58"/>
        <v>4462.6223207871953</v>
      </c>
      <c r="J147" s="29">
        <v>2600</v>
      </c>
      <c r="K147" s="29">
        <v>0</v>
      </c>
      <c r="L147" s="27">
        <v>600</v>
      </c>
      <c r="M147" s="27">
        <f t="shared" si="50"/>
        <v>2000</v>
      </c>
      <c r="N147" s="25">
        <v>638.13096283681818</v>
      </c>
      <c r="O147" s="31">
        <f t="shared" si="51"/>
        <v>0</v>
      </c>
      <c r="P147" s="31">
        <v>3000</v>
      </c>
      <c r="Q147" s="31">
        <v>675</v>
      </c>
      <c r="R147" s="27">
        <v>990</v>
      </c>
      <c r="S147" s="31">
        <f t="shared" si="52"/>
        <v>1335</v>
      </c>
      <c r="T147" s="31">
        <v>1402.2727206155755</v>
      </c>
      <c r="U147" s="31">
        <f t="shared" si="53"/>
        <v>0</v>
      </c>
      <c r="V147" s="31">
        <v>3000</v>
      </c>
      <c r="W147" s="31">
        <v>3000</v>
      </c>
      <c r="X147" s="27">
        <v>0</v>
      </c>
      <c r="Y147" s="27">
        <v>0</v>
      </c>
      <c r="Z147" s="27">
        <v>0</v>
      </c>
      <c r="AA147" s="31">
        <f t="shared" si="54"/>
        <v>3000</v>
      </c>
      <c r="AB147" s="31">
        <v>6000</v>
      </c>
      <c r="AC147" s="31">
        <v>2047</v>
      </c>
      <c r="AD147" s="27">
        <v>0</v>
      </c>
      <c r="AE147" s="31">
        <f t="shared" si="46"/>
        <v>3953</v>
      </c>
      <c r="AF147" s="31">
        <v>0</v>
      </c>
      <c r="AG147" s="31">
        <f t="shared" si="43"/>
        <v>2047</v>
      </c>
      <c r="AH147" s="28">
        <v>14000</v>
      </c>
      <c r="AI147" s="28">
        <v>0</v>
      </c>
      <c r="AJ147" s="27">
        <v>0</v>
      </c>
      <c r="AK147" s="29">
        <f t="shared" si="40"/>
        <v>14000</v>
      </c>
      <c r="AL147" s="30">
        <v>0</v>
      </c>
      <c r="AM147" s="29">
        <f t="shared" si="41"/>
        <v>0</v>
      </c>
      <c r="AN147" s="29">
        <v>14000</v>
      </c>
      <c r="AO147" s="29">
        <v>0</v>
      </c>
      <c r="AP147" s="27">
        <v>0</v>
      </c>
      <c r="AQ147" s="29">
        <f t="shared" si="44"/>
        <v>14000</v>
      </c>
      <c r="AR147" s="29">
        <v>0</v>
      </c>
      <c r="AS147" s="29">
        <f t="shared" si="59"/>
        <v>0</v>
      </c>
      <c r="AT147" s="29">
        <v>20000</v>
      </c>
      <c r="AU147" s="28">
        <v>2141.1999999999998</v>
      </c>
      <c r="AV147" s="28">
        <v>0</v>
      </c>
      <c r="AW147" s="28">
        <f t="shared" si="47"/>
        <v>17858.8</v>
      </c>
      <c r="AX147" s="22">
        <v>2336.1079537108667</v>
      </c>
      <c r="AY147" s="56">
        <f t="shared" si="55"/>
        <v>0</v>
      </c>
      <c r="AZ147" s="28">
        <v>2000</v>
      </c>
      <c r="BA147" s="28">
        <v>392.20647884047986</v>
      </c>
      <c r="BB147" s="28">
        <v>0</v>
      </c>
      <c r="BC147" s="28">
        <f t="shared" si="48"/>
        <v>1607.7935211595202</v>
      </c>
      <c r="BD147" s="49">
        <v>0</v>
      </c>
      <c r="BE147" s="28">
        <f t="shared" si="56"/>
        <v>392.20647884047986</v>
      </c>
      <c r="BF147" s="28">
        <v>20000</v>
      </c>
      <c r="BG147" s="22">
        <v>8963</v>
      </c>
      <c r="BH147" s="28">
        <v>4761</v>
      </c>
      <c r="BI147" s="28">
        <f t="shared" si="45"/>
        <v>6276</v>
      </c>
      <c r="BJ147" s="29">
        <v>7690.8530425893359</v>
      </c>
      <c r="BK147" s="28">
        <f t="shared" si="57"/>
        <v>6033.1469574106641</v>
      </c>
    </row>
    <row r="148" spans="2:63" ht="15" customHeight="1" x14ac:dyDescent="0.35">
      <c r="B148" s="4"/>
      <c r="C148" s="13">
        <v>45059</v>
      </c>
      <c r="D148" s="22">
        <v>7000</v>
      </c>
      <c r="E148" s="22">
        <v>4462.6223207871953</v>
      </c>
      <c r="F148" s="26">
        <v>0</v>
      </c>
      <c r="G148" s="22">
        <f t="shared" si="49"/>
        <v>2537.3776792128047</v>
      </c>
      <c r="H148" s="22">
        <v>0</v>
      </c>
      <c r="I148" s="22">
        <f t="shared" si="58"/>
        <v>4462.6223207871953</v>
      </c>
      <c r="J148" s="29">
        <v>2600</v>
      </c>
      <c r="K148" s="29">
        <v>0</v>
      </c>
      <c r="L148" s="27">
        <v>600</v>
      </c>
      <c r="M148" s="27">
        <f t="shared" si="50"/>
        <v>2000</v>
      </c>
      <c r="N148" s="25">
        <v>687.78477365809681</v>
      </c>
      <c r="O148" s="31">
        <f t="shared" si="51"/>
        <v>0</v>
      </c>
      <c r="P148" s="31">
        <v>3000</v>
      </c>
      <c r="Q148" s="31">
        <v>675</v>
      </c>
      <c r="R148" s="27">
        <v>990</v>
      </c>
      <c r="S148" s="31">
        <f t="shared" si="52"/>
        <v>1335</v>
      </c>
      <c r="T148" s="31">
        <v>1411.6279137243396</v>
      </c>
      <c r="U148" s="31">
        <f t="shared" si="53"/>
        <v>0</v>
      </c>
      <c r="V148" s="31">
        <v>3000</v>
      </c>
      <c r="W148" s="31">
        <v>3000</v>
      </c>
      <c r="X148" s="27">
        <v>0</v>
      </c>
      <c r="Y148" s="27">
        <v>0</v>
      </c>
      <c r="Z148" s="27">
        <v>0</v>
      </c>
      <c r="AA148" s="31">
        <f t="shared" si="54"/>
        <v>3000</v>
      </c>
      <c r="AB148" s="31">
        <v>6000</v>
      </c>
      <c r="AC148" s="31">
        <v>2047</v>
      </c>
      <c r="AD148" s="27">
        <v>0</v>
      </c>
      <c r="AE148" s="31">
        <f t="shared" si="46"/>
        <v>3953</v>
      </c>
      <c r="AF148" s="31">
        <v>0</v>
      </c>
      <c r="AG148" s="31">
        <f t="shared" si="43"/>
        <v>2047</v>
      </c>
      <c r="AH148" s="28">
        <v>14000</v>
      </c>
      <c r="AI148" s="28">
        <v>0</v>
      </c>
      <c r="AJ148" s="27">
        <v>0</v>
      </c>
      <c r="AK148" s="29">
        <f t="shared" si="40"/>
        <v>14000</v>
      </c>
      <c r="AL148" s="30">
        <v>0</v>
      </c>
      <c r="AM148" s="29">
        <f t="shared" si="41"/>
        <v>0</v>
      </c>
      <c r="AN148" s="29">
        <v>14000</v>
      </c>
      <c r="AO148" s="29">
        <v>0</v>
      </c>
      <c r="AP148" s="27">
        <v>0</v>
      </c>
      <c r="AQ148" s="29">
        <f t="shared" si="44"/>
        <v>14000</v>
      </c>
      <c r="AR148" s="29">
        <v>0</v>
      </c>
      <c r="AS148" s="29">
        <f t="shared" si="59"/>
        <v>0</v>
      </c>
      <c r="AT148" s="29">
        <v>20000</v>
      </c>
      <c r="AU148" s="28">
        <v>2141.1999999999998</v>
      </c>
      <c r="AV148" s="28">
        <v>0</v>
      </c>
      <c r="AW148" s="28">
        <f t="shared" si="47"/>
        <v>17858.8</v>
      </c>
      <c r="AX148" s="22">
        <v>2915.3752264434579</v>
      </c>
      <c r="AY148" s="56">
        <f t="shared" si="55"/>
        <v>0</v>
      </c>
      <c r="AZ148" s="28">
        <v>2000</v>
      </c>
      <c r="BA148" s="28">
        <v>392.20647884047986</v>
      </c>
      <c r="BB148" s="28">
        <v>0</v>
      </c>
      <c r="BC148" s="28">
        <f t="shared" si="48"/>
        <v>1607.7935211595202</v>
      </c>
      <c r="BD148" s="49">
        <v>0</v>
      </c>
      <c r="BE148" s="28">
        <f t="shared" si="56"/>
        <v>392.20647884047986</v>
      </c>
      <c r="BF148" s="28">
        <v>20000</v>
      </c>
      <c r="BG148" s="22">
        <v>8963</v>
      </c>
      <c r="BH148" s="28">
        <v>4761</v>
      </c>
      <c r="BI148" s="28">
        <f t="shared" si="45"/>
        <v>6276</v>
      </c>
      <c r="BJ148" s="29">
        <v>6426.2549552864657</v>
      </c>
      <c r="BK148" s="28">
        <f t="shared" si="57"/>
        <v>7297.7450447135343</v>
      </c>
    </row>
    <row r="149" spans="2:63" ht="15" customHeight="1" x14ac:dyDescent="0.35">
      <c r="B149" s="4"/>
      <c r="C149" s="13">
        <v>45060</v>
      </c>
      <c r="D149" s="22">
        <v>7000</v>
      </c>
      <c r="E149" s="22">
        <v>4462.6223207871953</v>
      </c>
      <c r="F149" s="26">
        <v>0</v>
      </c>
      <c r="G149" s="22">
        <f t="shared" si="49"/>
        <v>2537.3776792128047</v>
      </c>
      <c r="H149" s="22">
        <v>0</v>
      </c>
      <c r="I149" s="22">
        <f t="shared" si="58"/>
        <v>4462.6223207871953</v>
      </c>
      <c r="J149" s="29">
        <v>2600</v>
      </c>
      <c r="K149" s="29">
        <v>0</v>
      </c>
      <c r="L149" s="27">
        <v>600</v>
      </c>
      <c r="M149" s="27">
        <f t="shared" si="50"/>
        <v>2000</v>
      </c>
      <c r="N149" s="25">
        <v>692.22728740932723</v>
      </c>
      <c r="O149" s="31">
        <f t="shared" si="51"/>
        <v>0</v>
      </c>
      <c r="P149" s="31">
        <v>3000</v>
      </c>
      <c r="Q149" s="31">
        <v>675</v>
      </c>
      <c r="R149" s="27">
        <v>990</v>
      </c>
      <c r="S149" s="31">
        <f t="shared" si="52"/>
        <v>1335</v>
      </c>
      <c r="T149" s="31">
        <v>1395.6005864581275</v>
      </c>
      <c r="U149" s="31">
        <f t="shared" si="53"/>
        <v>0</v>
      </c>
      <c r="V149" s="31">
        <v>3000</v>
      </c>
      <c r="W149" s="31">
        <v>3000</v>
      </c>
      <c r="X149" s="27">
        <v>0</v>
      </c>
      <c r="Y149" s="27">
        <v>0</v>
      </c>
      <c r="Z149" s="27">
        <v>0</v>
      </c>
      <c r="AA149" s="31">
        <f t="shared" si="54"/>
        <v>3000</v>
      </c>
      <c r="AB149" s="31">
        <v>6000</v>
      </c>
      <c r="AC149" s="31">
        <v>2047</v>
      </c>
      <c r="AD149" s="27">
        <v>0</v>
      </c>
      <c r="AE149" s="31">
        <f t="shared" si="46"/>
        <v>3953</v>
      </c>
      <c r="AF149" s="31">
        <v>0</v>
      </c>
      <c r="AG149" s="31">
        <f t="shared" si="43"/>
        <v>2047</v>
      </c>
      <c r="AH149" s="28">
        <v>14000</v>
      </c>
      <c r="AI149" s="28">
        <v>0</v>
      </c>
      <c r="AJ149" s="27">
        <v>0</v>
      </c>
      <c r="AK149" s="29">
        <f t="shared" si="40"/>
        <v>14000</v>
      </c>
      <c r="AL149" s="30">
        <v>0</v>
      </c>
      <c r="AM149" s="29">
        <f t="shared" si="41"/>
        <v>0</v>
      </c>
      <c r="AN149" s="29">
        <v>14000</v>
      </c>
      <c r="AO149" s="29">
        <v>0</v>
      </c>
      <c r="AP149" s="27">
        <v>0</v>
      </c>
      <c r="AQ149" s="29">
        <f t="shared" si="44"/>
        <v>14000</v>
      </c>
      <c r="AR149" s="29">
        <v>1657.3560874341481</v>
      </c>
      <c r="AS149" s="29">
        <f t="shared" si="59"/>
        <v>0</v>
      </c>
      <c r="AT149" s="29">
        <v>20000</v>
      </c>
      <c r="AU149" s="28">
        <v>2141.1999999999998</v>
      </c>
      <c r="AV149" s="28">
        <v>0</v>
      </c>
      <c r="AW149" s="28">
        <f t="shared" si="47"/>
        <v>17858.8</v>
      </c>
      <c r="AX149" s="22">
        <v>2928.6420775455103</v>
      </c>
      <c r="AY149" s="56">
        <f t="shared" si="55"/>
        <v>0</v>
      </c>
      <c r="AZ149" s="28">
        <v>2000</v>
      </c>
      <c r="BA149" s="28">
        <v>392.20647884047986</v>
      </c>
      <c r="BB149" s="28">
        <v>0</v>
      </c>
      <c r="BC149" s="28">
        <f t="shared" si="48"/>
        <v>1607.7935211595202</v>
      </c>
      <c r="BD149" s="49">
        <v>0</v>
      </c>
      <c r="BE149" s="28">
        <f t="shared" si="56"/>
        <v>392.20647884047986</v>
      </c>
      <c r="BF149" s="28">
        <v>20000</v>
      </c>
      <c r="BG149" s="22">
        <v>8963</v>
      </c>
      <c r="BH149" s="28">
        <v>4761</v>
      </c>
      <c r="BI149" s="28">
        <f t="shared" si="45"/>
        <v>6276</v>
      </c>
      <c r="BJ149" s="29">
        <v>6331.5970387195712</v>
      </c>
      <c r="BK149" s="28">
        <f t="shared" si="57"/>
        <v>7392.4029612804288</v>
      </c>
    </row>
    <row r="150" spans="2:63" ht="15" customHeight="1" x14ac:dyDescent="0.35">
      <c r="B150" s="4"/>
      <c r="C150" s="13">
        <v>45061</v>
      </c>
      <c r="D150" s="22">
        <v>7000</v>
      </c>
      <c r="E150" s="22">
        <v>4462.6223207871953</v>
      </c>
      <c r="F150" s="26">
        <v>0</v>
      </c>
      <c r="G150" s="22">
        <f t="shared" si="49"/>
        <v>2537.3776792128047</v>
      </c>
      <c r="H150" s="22">
        <v>0</v>
      </c>
      <c r="I150" s="22">
        <f t="shared" si="58"/>
        <v>4462.6223207871953</v>
      </c>
      <c r="J150" s="29">
        <v>2600</v>
      </c>
      <c r="K150" s="29">
        <v>0</v>
      </c>
      <c r="L150" s="27">
        <v>600</v>
      </c>
      <c r="M150" s="27">
        <f t="shared" si="50"/>
        <v>2000</v>
      </c>
      <c r="N150" s="25">
        <v>690.40396546398051</v>
      </c>
      <c r="O150" s="31">
        <f t="shared" si="51"/>
        <v>0</v>
      </c>
      <c r="P150" s="31">
        <v>3000</v>
      </c>
      <c r="Q150" s="31">
        <v>675</v>
      </c>
      <c r="R150" s="27">
        <v>990</v>
      </c>
      <c r="S150" s="31">
        <f t="shared" si="52"/>
        <v>1335</v>
      </c>
      <c r="T150" s="31">
        <v>1401.0890510578838</v>
      </c>
      <c r="U150" s="31">
        <f t="shared" si="53"/>
        <v>0</v>
      </c>
      <c r="V150" s="31">
        <v>3000</v>
      </c>
      <c r="W150" s="31">
        <v>3000</v>
      </c>
      <c r="X150" s="27">
        <v>0</v>
      </c>
      <c r="Y150" s="27">
        <v>0</v>
      </c>
      <c r="Z150" s="27">
        <v>0</v>
      </c>
      <c r="AA150" s="31">
        <f t="shared" si="54"/>
        <v>3000</v>
      </c>
      <c r="AB150" s="31">
        <v>6000</v>
      </c>
      <c r="AC150" s="31">
        <v>2047</v>
      </c>
      <c r="AD150" s="27">
        <v>0</v>
      </c>
      <c r="AE150" s="31">
        <f t="shared" si="46"/>
        <v>3953</v>
      </c>
      <c r="AF150" s="31">
        <v>0</v>
      </c>
      <c r="AG150" s="31">
        <f t="shared" si="43"/>
        <v>2047</v>
      </c>
      <c r="AH150" s="28">
        <v>14000</v>
      </c>
      <c r="AI150" s="28">
        <v>0</v>
      </c>
      <c r="AJ150" s="27">
        <v>0</v>
      </c>
      <c r="AK150" s="29">
        <f t="shared" si="40"/>
        <v>14000</v>
      </c>
      <c r="AL150" s="30">
        <v>0</v>
      </c>
      <c r="AM150" s="29">
        <f t="shared" si="41"/>
        <v>0</v>
      </c>
      <c r="AN150" s="29">
        <v>14000</v>
      </c>
      <c r="AO150" s="29">
        <v>0</v>
      </c>
      <c r="AP150" s="27">
        <v>0</v>
      </c>
      <c r="AQ150" s="29">
        <f t="shared" si="44"/>
        <v>14000</v>
      </c>
      <c r="AR150" s="29">
        <v>1994.065376555604</v>
      </c>
      <c r="AS150" s="29">
        <f t="shared" si="59"/>
        <v>0</v>
      </c>
      <c r="AT150" s="29">
        <v>20000</v>
      </c>
      <c r="AU150" s="28">
        <v>2141.1999999999998</v>
      </c>
      <c r="AV150" s="28">
        <v>0</v>
      </c>
      <c r="AW150" s="28">
        <f t="shared" si="47"/>
        <v>17858.8</v>
      </c>
      <c r="AX150" s="22">
        <v>2915.3204789720689</v>
      </c>
      <c r="AY150" s="56">
        <f t="shared" si="55"/>
        <v>0</v>
      </c>
      <c r="AZ150" s="28">
        <v>2000</v>
      </c>
      <c r="BA150" s="28">
        <v>392.20647884047986</v>
      </c>
      <c r="BB150" s="28">
        <v>0</v>
      </c>
      <c r="BC150" s="28">
        <f t="shared" si="48"/>
        <v>1607.7935211595202</v>
      </c>
      <c r="BD150" s="49">
        <v>0</v>
      </c>
      <c r="BE150" s="28">
        <f t="shared" si="56"/>
        <v>392.20647884047986</v>
      </c>
      <c r="BF150" s="28">
        <v>20000</v>
      </c>
      <c r="BG150" s="22">
        <v>8963</v>
      </c>
      <c r="BH150" s="28">
        <v>4761</v>
      </c>
      <c r="BI150" s="28">
        <f t="shared" si="45"/>
        <v>6276</v>
      </c>
      <c r="BJ150" s="29">
        <v>5560.5690148724398</v>
      </c>
      <c r="BK150" s="28">
        <f t="shared" si="57"/>
        <v>8163.4309851275602</v>
      </c>
    </row>
    <row r="151" spans="2:63" ht="15" customHeight="1" x14ac:dyDescent="0.35">
      <c r="B151" s="4"/>
      <c r="C151" s="13">
        <v>45062</v>
      </c>
      <c r="D151" s="22">
        <v>7000</v>
      </c>
      <c r="E151" s="22">
        <v>4462.6223207871953</v>
      </c>
      <c r="F151" s="26">
        <v>0</v>
      </c>
      <c r="G151" s="22">
        <f t="shared" si="49"/>
        <v>2537.3776792128047</v>
      </c>
      <c r="H151" s="22">
        <v>0</v>
      </c>
      <c r="I151" s="22">
        <f t="shared" si="58"/>
        <v>4462.6223207871953</v>
      </c>
      <c r="J151" s="29">
        <v>2600</v>
      </c>
      <c r="K151" s="29">
        <v>0</v>
      </c>
      <c r="L151" s="27">
        <v>600</v>
      </c>
      <c r="M151" s="27">
        <f t="shared" si="50"/>
        <v>2000</v>
      </c>
      <c r="N151" s="25">
        <v>682.34990657510411</v>
      </c>
      <c r="O151" s="31">
        <f t="shared" si="51"/>
        <v>0</v>
      </c>
      <c r="P151" s="31">
        <v>3000</v>
      </c>
      <c r="Q151" s="31">
        <v>675</v>
      </c>
      <c r="R151" s="27">
        <v>990</v>
      </c>
      <c r="S151" s="31">
        <f t="shared" si="52"/>
        <v>1335</v>
      </c>
      <c r="T151" s="31">
        <v>1368.9631331986661</v>
      </c>
      <c r="U151" s="31">
        <f t="shared" si="53"/>
        <v>0</v>
      </c>
      <c r="V151" s="31">
        <v>3000</v>
      </c>
      <c r="W151" s="31">
        <v>3000</v>
      </c>
      <c r="X151" s="27">
        <v>0</v>
      </c>
      <c r="Y151" s="27">
        <v>0</v>
      </c>
      <c r="Z151" s="27">
        <v>0</v>
      </c>
      <c r="AA151" s="31">
        <f t="shared" si="54"/>
        <v>3000</v>
      </c>
      <c r="AB151" s="31">
        <v>6000</v>
      </c>
      <c r="AC151" s="31">
        <v>2047</v>
      </c>
      <c r="AD151" s="27">
        <v>0</v>
      </c>
      <c r="AE151" s="31">
        <f t="shared" si="46"/>
        <v>3953</v>
      </c>
      <c r="AF151" s="31">
        <v>0</v>
      </c>
      <c r="AG151" s="31">
        <f t="shared" si="43"/>
        <v>2047</v>
      </c>
      <c r="AH151" s="28">
        <v>14000</v>
      </c>
      <c r="AI151" s="28">
        <v>0</v>
      </c>
      <c r="AJ151" s="27">
        <v>0</v>
      </c>
      <c r="AK151" s="29">
        <f t="shared" si="40"/>
        <v>14000</v>
      </c>
      <c r="AL151" s="30">
        <v>0</v>
      </c>
      <c r="AM151" s="29">
        <f t="shared" si="41"/>
        <v>0</v>
      </c>
      <c r="AN151" s="29">
        <v>14000</v>
      </c>
      <c r="AO151" s="29">
        <v>0</v>
      </c>
      <c r="AP151" s="27">
        <v>0</v>
      </c>
      <c r="AQ151" s="29">
        <f t="shared" si="44"/>
        <v>14000</v>
      </c>
      <c r="AR151" s="29">
        <v>3554.698381018723</v>
      </c>
      <c r="AS151" s="29">
        <f t="shared" si="59"/>
        <v>0</v>
      </c>
      <c r="AT151" s="29">
        <v>20000</v>
      </c>
      <c r="AU151" s="28">
        <v>2141.1999999999998</v>
      </c>
      <c r="AV151" s="28">
        <v>0</v>
      </c>
      <c r="AW151" s="28">
        <f t="shared" si="47"/>
        <v>17858.8</v>
      </c>
      <c r="AX151" s="22">
        <v>2566.4949994610324</v>
      </c>
      <c r="AY151" s="56">
        <f t="shared" si="55"/>
        <v>0</v>
      </c>
      <c r="AZ151" s="28">
        <v>2000</v>
      </c>
      <c r="BA151" s="28">
        <v>392.20647884047986</v>
      </c>
      <c r="BB151" s="28">
        <v>0</v>
      </c>
      <c r="BC151" s="28">
        <f t="shared" si="48"/>
        <v>1607.7935211595202</v>
      </c>
      <c r="BD151" s="49">
        <v>0</v>
      </c>
      <c r="BE151" s="28">
        <f t="shared" si="56"/>
        <v>392.20647884047986</v>
      </c>
      <c r="BF151" s="28">
        <v>20000</v>
      </c>
      <c r="BG151" s="22">
        <v>8963</v>
      </c>
      <c r="BH151" s="28">
        <v>4761</v>
      </c>
      <c r="BI151" s="28">
        <f t="shared" si="45"/>
        <v>6276</v>
      </c>
      <c r="BJ151" s="29">
        <v>3005.5437095614216</v>
      </c>
      <c r="BK151" s="28">
        <f t="shared" si="57"/>
        <v>10718.456290438578</v>
      </c>
    </row>
    <row r="152" spans="2:63" ht="15" customHeight="1" x14ac:dyDescent="0.35">
      <c r="B152" s="4"/>
      <c r="C152" s="13">
        <v>45063</v>
      </c>
      <c r="D152" s="22">
        <v>7000</v>
      </c>
      <c r="E152" s="22">
        <v>4462.6223207871953</v>
      </c>
      <c r="F152" s="26">
        <v>0</v>
      </c>
      <c r="G152" s="22">
        <f t="shared" si="49"/>
        <v>2537.3776792128047</v>
      </c>
      <c r="H152" s="22">
        <v>1487.0110148502545</v>
      </c>
      <c r="I152" s="22">
        <f t="shared" si="58"/>
        <v>2975.6113059369409</v>
      </c>
      <c r="J152" s="29">
        <v>2600</v>
      </c>
      <c r="K152" s="29">
        <v>0</v>
      </c>
      <c r="L152" s="27">
        <v>600</v>
      </c>
      <c r="M152" s="27">
        <f t="shared" si="50"/>
        <v>2000</v>
      </c>
      <c r="N152" s="25">
        <v>748.72155953878644</v>
      </c>
      <c r="O152" s="31">
        <f t="shared" si="51"/>
        <v>0</v>
      </c>
      <c r="P152" s="31">
        <v>3000</v>
      </c>
      <c r="Q152" s="31">
        <v>675</v>
      </c>
      <c r="R152" s="27">
        <v>990</v>
      </c>
      <c r="S152" s="31">
        <f t="shared" si="52"/>
        <v>1335</v>
      </c>
      <c r="T152" s="31">
        <v>1375.0974584001278</v>
      </c>
      <c r="U152" s="31">
        <f t="shared" si="53"/>
        <v>0</v>
      </c>
      <c r="V152" s="31">
        <v>3000</v>
      </c>
      <c r="W152" s="31">
        <v>3000</v>
      </c>
      <c r="X152" s="27">
        <v>0</v>
      </c>
      <c r="Y152" s="27">
        <v>0</v>
      </c>
      <c r="Z152" s="27">
        <v>0</v>
      </c>
      <c r="AA152" s="31">
        <f t="shared" si="54"/>
        <v>3000</v>
      </c>
      <c r="AB152" s="31">
        <v>6000</v>
      </c>
      <c r="AC152" s="31">
        <v>2047</v>
      </c>
      <c r="AD152" s="27">
        <v>0</v>
      </c>
      <c r="AE152" s="31">
        <f t="shared" si="46"/>
        <v>3953</v>
      </c>
      <c r="AF152" s="31">
        <v>0</v>
      </c>
      <c r="AG152" s="31">
        <f t="shared" si="43"/>
        <v>2047</v>
      </c>
      <c r="AH152" s="28">
        <v>14000</v>
      </c>
      <c r="AI152" s="28">
        <v>0</v>
      </c>
      <c r="AJ152" s="27">
        <v>0</v>
      </c>
      <c r="AK152" s="29">
        <f t="shared" si="40"/>
        <v>14000</v>
      </c>
      <c r="AL152" s="30">
        <v>0</v>
      </c>
      <c r="AM152" s="29">
        <f t="shared" si="41"/>
        <v>0</v>
      </c>
      <c r="AN152" s="29">
        <v>14000</v>
      </c>
      <c r="AO152" s="29">
        <v>0</v>
      </c>
      <c r="AP152" s="27">
        <v>0</v>
      </c>
      <c r="AQ152" s="29">
        <f t="shared" si="44"/>
        <v>14000</v>
      </c>
      <c r="AR152" s="29">
        <v>1985.2374530981867</v>
      </c>
      <c r="AS152" s="29">
        <f t="shared" si="59"/>
        <v>0</v>
      </c>
      <c r="AT152" s="29">
        <v>20000</v>
      </c>
      <c r="AU152" s="28">
        <v>2141.1999999999998</v>
      </c>
      <c r="AV152" s="28">
        <v>0</v>
      </c>
      <c r="AW152" s="28">
        <f t="shared" si="47"/>
        <v>17858.8</v>
      </c>
      <c r="AX152" s="22">
        <v>2223.8826692836196</v>
      </c>
      <c r="AY152" s="56">
        <f t="shared" si="55"/>
        <v>0</v>
      </c>
      <c r="AZ152" s="28">
        <v>2000</v>
      </c>
      <c r="BA152" s="28">
        <v>392.20647884047986</v>
      </c>
      <c r="BB152" s="28">
        <v>0</v>
      </c>
      <c r="BC152" s="28">
        <f t="shared" si="48"/>
        <v>1607.7935211595202</v>
      </c>
      <c r="BD152" s="49">
        <v>0</v>
      </c>
      <c r="BE152" s="28">
        <f t="shared" si="56"/>
        <v>392.20647884047986</v>
      </c>
      <c r="BF152" s="28">
        <v>20000</v>
      </c>
      <c r="BG152" s="22">
        <v>8963</v>
      </c>
      <c r="BH152" s="28">
        <v>4761</v>
      </c>
      <c r="BI152" s="28">
        <f t="shared" si="45"/>
        <v>6276</v>
      </c>
      <c r="BJ152" s="29">
        <v>850.1689482059129</v>
      </c>
      <c r="BK152" s="28">
        <f t="shared" si="57"/>
        <v>12873.831051794086</v>
      </c>
    </row>
    <row r="153" spans="2:63" ht="15" customHeight="1" x14ac:dyDescent="0.35">
      <c r="B153" s="4"/>
      <c r="C153" s="13">
        <v>45064</v>
      </c>
      <c r="D153" s="22">
        <v>7000</v>
      </c>
      <c r="E153" s="22">
        <v>4462.6223207871953</v>
      </c>
      <c r="F153" s="26">
        <v>0</v>
      </c>
      <c r="G153" s="22">
        <f t="shared" si="49"/>
        <v>2537.3776792128047</v>
      </c>
      <c r="H153" s="22">
        <v>1490.4445906776125</v>
      </c>
      <c r="I153" s="22">
        <f t="shared" si="58"/>
        <v>2972.1777301095826</v>
      </c>
      <c r="J153" s="29">
        <v>2600</v>
      </c>
      <c r="K153" s="29">
        <v>0</v>
      </c>
      <c r="L153" s="27">
        <v>600</v>
      </c>
      <c r="M153" s="27">
        <f t="shared" si="50"/>
        <v>2000</v>
      </c>
      <c r="N153" s="25">
        <v>690.9191044283433</v>
      </c>
      <c r="O153" s="31">
        <f t="shared" si="51"/>
        <v>0</v>
      </c>
      <c r="P153" s="31">
        <v>3000</v>
      </c>
      <c r="Q153" s="31">
        <v>675</v>
      </c>
      <c r="R153" s="27">
        <v>990</v>
      </c>
      <c r="S153" s="31">
        <f t="shared" si="52"/>
        <v>1335</v>
      </c>
      <c r="T153" s="31">
        <v>1397.0583371115324</v>
      </c>
      <c r="U153" s="31">
        <f t="shared" si="53"/>
        <v>0</v>
      </c>
      <c r="V153" s="31">
        <v>3000</v>
      </c>
      <c r="W153" s="31">
        <v>3000</v>
      </c>
      <c r="X153" s="27">
        <v>0</v>
      </c>
      <c r="Y153" s="27">
        <v>0</v>
      </c>
      <c r="Z153" s="27">
        <v>0</v>
      </c>
      <c r="AA153" s="31">
        <f t="shared" si="54"/>
        <v>3000</v>
      </c>
      <c r="AB153" s="31">
        <v>6000</v>
      </c>
      <c r="AC153" s="31">
        <v>2047</v>
      </c>
      <c r="AD153" s="27">
        <v>0</v>
      </c>
      <c r="AE153" s="31">
        <f t="shared" si="46"/>
        <v>3953</v>
      </c>
      <c r="AF153" s="31">
        <v>0</v>
      </c>
      <c r="AG153" s="31">
        <f t="shared" si="43"/>
        <v>2047</v>
      </c>
      <c r="AH153" s="28">
        <v>14000</v>
      </c>
      <c r="AI153" s="28">
        <v>0</v>
      </c>
      <c r="AJ153" s="27">
        <v>0</v>
      </c>
      <c r="AK153" s="29">
        <f t="shared" si="40"/>
        <v>14000</v>
      </c>
      <c r="AL153" s="30">
        <v>0</v>
      </c>
      <c r="AM153" s="29">
        <f t="shared" si="41"/>
        <v>0</v>
      </c>
      <c r="AN153" s="29">
        <v>14000</v>
      </c>
      <c r="AO153" s="29">
        <v>0</v>
      </c>
      <c r="AP153" s="27">
        <v>0</v>
      </c>
      <c r="AQ153" s="29">
        <f t="shared" si="44"/>
        <v>14000</v>
      </c>
      <c r="AR153" s="29">
        <v>1939.9892218490302</v>
      </c>
      <c r="AS153" s="29">
        <f t="shared" si="59"/>
        <v>0</v>
      </c>
      <c r="AT153" s="29">
        <v>20000</v>
      </c>
      <c r="AU153" s="28">
        <v>2141.1999999999998</v>
      </c>
      <c r="AV153" s="28">
        <v>0</v>
      </c>
      <c r="AW153" s="28">
        <f t="shared" si="47"/>
        <v>17858.8</v>
      </c>
      <c r="AX153" s="22">
        <v>2154.116027736975</v>
      </c>
      <c r="AY153" s="56">
        <f t="shared" si="55"/>
        <v>0</v>
      </c>
      <c r="AZ153" s="28">
        <v>2000</v>
      </c>
      <c r="BA153" s="28">
        <v>392.20647884047986</v>
      </c>
      <c r="BB153" s="28">
        <v>0</v>
      </c>
      <c r="BC153" s="28">
        <f t="shared" si="48"/>
        <v>1607.7935211595202</v>
      </c>
      <c r="BD153" s="49">
        <v>0</v>
      </c>
      <c r="BE153" s="28">
        <f t="shared" si="56"/>
        <v>392.20647884047986</v>
      </c>
      <c r="BF153" s="28">
        <v>20000</v>
      </c>
      <c r="BG153" s="22">
        <v>8963</v>
      </c>
      <c r="BH153" s="28">
        <v>4761</v>
      </c>
      <c r="BI153" s="28">
        <f t="shared" si="45"/>
        <v>6276</v>
      </c>
      <c r="BJ153" s="29">
        <v>1279.9342322665677</v>
      </c>
      <c r="BK153" s="28">
        <f t="shared" si="57"/>
        <v>12444.065767733433</v>
      </c>
    </row>
    <row r="154" spans="2:63" ht="15" customHeight="1" x14ac:dyDescent="0.35">
      <c r="B154" s="4"/>
      <c r="C154" s="13">
        <v>45065</v>
      </c>
      <c r="D154" s="22">
        <v>7000</v>
      </c>
      <c r="E154" s="22">
        <v>4462.6223207871953</v>
      </c>
      <c r="F154" s="26">
        <v>0</v>
      </c>
      <c r="G154" s="22">
        <f t="shared" si="49"/>
        <v>2537.3776792128047</v>
      </c>
      <c r="H154" s="22">
        <v>1245.5500096876522</v>
      </c>
      <c r="I154" s="22">
        <f t="shared" si="58"/>
        <v>3217.0723110995432</v>
      </c>
      <c r="J154" s="29">
        <v>2600</v>
      </c>
      <c r="K154" s="29">
        <v>0</v>
      </c>
      <c r="L154" s="27">
        <v>600</v>
      </c>
      <c r="M154" s="27">
        <f t="shared" si="50"/>
        <v>2000</v>
      </c>
      <c r="N154" s="25">
        <v>431.22276312089423</v>
      </c>
      <c r="O154" s="31">
        <f t="shared" si="51"/>
        <v>168.77723687910577</v>
      </c>
      <c r="P154" s="31">
        <v>3000</v>
      </c>
      <c r="Q154" s="31">
        <v>675</v>
      </c>
      <c r="R154" s="27">
        <v>990</v>
      </c>
      <c r="S154" s="31">
        <f t="shared" si="52"/>
        <v>1335</v>
      </c>
      <c r="T154" s="31">
        <v>1366.6306790671406</v>
      </c>
      <c r="U154" s="31">
        <f t="shared" si="53"/>
        <v>0</v>
      </c>
      <c r="V154" s="31">
        <v>3000</v>
      </c>
      <c r="W154" s="31">
        <v>3000</v>
      </c>
      <c r="X154" s="27">
        <v>0</v>
      </c>
      <c r="Y154" s="27">
        <v>0</v>
      </c>
      <c r="Z154" s="27">
        <v>0</v>
      </c>
      <c r="AA154" s="31">
        <f t="shared" si="54"/>
        <v>3000</v>
      </c>
      <c r="AB154" s="31">
        <v>6000</v>
      </c>
      <c r="AC154" s="31">
        <v>2047</v>
      </c>
      <c r="AD154" s="27">
        <v>0</v>
      </c>
      <c r="AE154" s="31">
        <f t="shared" si="46"/>
        <v>3953</v>
      </c>
      <c r="AF154" s="31">
        <v>0</v>
      </c>
      <c r="AG154" s="31">
        <f t="shared" si="43"/>
        <v>2047</v>
      </c>
      <c r="AH154" s="28">
        <v>14000</v>
      </c>
      <c r="AI154" s="28">
        <v>0</v>
      </c>
      <c r="AJ154" s="27">
        <v>0</v>
      </c>
      <c r="AK154" s="29">
        <f t="shared" si="40"/>
        <v>14000</v>
      </c>
      <c r="AL154" s="30">
        <v>0</v>
      </c>
      <c r="AM154" s="29">
        <f t="shared" si="41"/>
        <v>0</v>
      </c>
      <c r="AN154" s="29">
        <v>14000</v>
      </c>
      <c r="AO154" s="29">
        <v>0</v>
      </c>
      <c r="AP154" s="27">
        <v>0</v>
      </c>
      <c r="AQ154" s="29">
        <f t="shared" si="44"/>
        <v>14000</v>
      </c>
      <c r="AR154" s="29">
        <v>3.2790214124963444</v>
      </c>
      <c r="AS154" s="29">
        <f t="shared" si="59"/>
        <v>0</v>
      </c>
      <c r="AT154" s="29">
        <v>20000</v>
      </c>
      <c r="AU154" s="28">
        <v>2141.1999999999998</v>
      </c>
      <c r="AV154" s="28">
        <v>0</v>
      </c>
      <c r="AW154" s="28">
        <f t="shared" si="47"/>
        <v>17858.8</v>
      </c>
      <c r="AX154" s="22">
        <v>2418.0075732252385</v>
      </c>
      <c r="AY154" s="56">
        <f t="shared" si="55"/>
        <v>0</v>
      </c>
      <c r="AZ154" s="28">
        <v>2000</v>
      </c>
      <c r="BA154" s="28">
        <v>392.20647884047986</v>
      </c>
      <c r="BB154" s="28">
        <v>0</v>
      </c>
      <c r="BC154" s="28">
        <f t="shared" si="48"/>
        <v>1607.7935211595202</v>
      </c>
      <c r="BD154" s="49">
        <v>0</v>
      </c>
      <c r="BE154" s="28">
        <f t="shared" si="56"/>
        <v>392.20647884047986</v>
      </c>
      <c r="BF154" s="28">
        <v>20000</v>
      </c>
      <c r="BG154" s="22">
        <v>8963</v>
      </c>
      <c r="BH154" s="28">
        <v>4761</v>
      </c>
      <c r="BI154" s="28">
        <f t="shared" si="45"/>
        <v>6276</v>
      </c>
      <c r="BJ154" s="29">
        <v>5165.8231332467667</v>
      </c>
      <c r="BK154" s="28">
        <f t="shared" si="57"/>
        <v>8558.1768667532342</v>
      </c>
    </row>
    <row r="155" spans="2:63" ht="15" customHeight="1" x14ac:dyDescent="0.35">
      <c r="B155" s="4"/>
      <c r="C155" s="13">
        <v>45066</v>
      </c>
      <c r="D155" s="22">
        <v>7000</v>
      </c>
      <c r="E155" s="22">
        <v>4462.6223207871953</v>
      </c>
      <c r="F155" s="26">
        <v>0</v>
      </c>
      <c r="G155" s="22">
        <f t="shared" si="49"/>
        <v>2537.3776792128047</v>
      </c>
      <c r="H155" s="22">
        <v>0</v>
      </c>
      <c r="I155" s="22">
        <f t="shared" si="58"/>
        <v>4462.6223207871953</v>
      </c>
      <c r="J155" s="29">
        <v>2600</v>
      </c>
      <c r="K155" s="29">
        <v>0</v>
      </c>
      <c r="L155" s="27">
        <v>600</v>
      </c>
      <c r="M155" s="27">
        <f t="shared" si="50"/>
        <v>2000</v>
      </c>
      <c r="N155" s="25">
        <v>652.88000734797356</v>
      </c>
      <c r="O155" s="31">
        <f t="shared" si="51"/>
        <v>0</v>
      </c>
      <c r="P155" s="31">
        <v>3000</v>
      </c>
      <c r="Q155" s="31">
        <v>675</v>
      </c>
      <c r="R155" s="27">
        <v>990</v>
      </c>
      <c r="S155" s="31">
        <f t="shared" si="52"/>
        <v>1335</v>
      </c>
      <c r="T155" s="31">
        <v>1374.5841720011888</v>
      </c>
      <c r="U155" s="31">
        <f t="shared" si="53"/>
        <v>0</v>
      </c>
      <c r="V155" s="31">
        <v>3000</v>
      </c>
      <c r="W155" s="31">
        <v>3000</v>
      </c>
      <c r="X155" s="27">
        <v>0</v>
      </c>
      <c r="Y155" s="27">
        <v>0</v>
      </c>
      <c r="Z155" s="27">
        <v>0</v>
      </c>
      <c r="AA155" s="31">
        <f t="shared" si="54"/>
        <v>3000</v>
      </c>
      <c r="AB155" s="31">
        <v>6000</v>
      </c>
      <c r="AC155" s="31">
        <v>2047</v>
      </c>
      <c r="AD155" s="27">
        <v>0</v>
      </c>
      <c r="AE155" s="31">
        <f t="shared" si="46"/>
        <v>3953</v>
      </c>
      <c r="AF155" s="31">
        <v>0</v>
      </c>
      <c r="AG155" s="31">
        <f t="shared" si="43"/>
        <v>2047</v>
      </c>
      <c r="AH155" s="28">
        <v>14000</v>
      </c>
      <c r="AI155" s="28">
        <v>0</v>
      </c>
      <c r="AJ155" s="27">
        <v>0</v>
      </c>
      <c r="AK155" s="29">
        <f t="shared" si="40"/>
        <v>14000</v>
      </c>
      <c r="AL155" s="30">
        <v>0</v>
      </c>
      <c r="AM155" s="29">
        <f t="shared" si="41"/>
        <v>0</v>
      </c>
      <c r="AN155" s="29">
        <v>14000</v>
      </c>
      <c r="AO155" s="29">
        <v>0</v>
      </c>
      <c r="AP155" s="27">
        <v>0</v>
      </c>
      <c r="AQ155" s="29">
        <f t="shared" si="44"/>
        <v>14000</v>
      </c>
      <c r="AR155" s="29">
        <v>0</v>
      </c>
      <c r="AS155" s="29">
        <f t="shared" si="59"/>
        <v>0</v>
      </c>
      <c r="AT155" s="29">
        <v>20000</v>
      </c>
      <c r="AU155" s="28">
        <v>2141.1999999999998</v>
      </c>
      <c r="AV155" s="28">
        <v>0</v>
      </c>
      <c r="AW155" s="28">
        <f t="shared" si="47"/>
        <v>17858.8</v>
      </c>
      <c r="AX155" s="22">
        <v>2705.5216576142511</v>
      </c>
      <c r="AY155" s="56">
        <f t="shared" si="55"/>
        <v>0</v>
      </c>
      <c r="AZ155" s="28">
        <v>2000</v>
      </c>
      <c r="BA155" s="28">
        <v>392.20647884047986</v>
      </c>
      <c r="BB155" s="28">
        <v>0</v>
      </c>
      <c r="BC155" s="28">
        <f t="shared" si="48"/>
        <v>1607.7935211595202</v>
      </c>
      <c r="BD155" s="49">
        <v>0</v>
      </c>
      <c r="BE155" s="28">
        <f t="shared" si="56"/>
        <v>392.20647884047986</v>
      </c>
      <c r="BF155" s="28">
        <v>20000</v>
      </c>
      <c r="BG155" s="22">
        <v>8963</v>
      </c>
      <c r="BH155" s="28">
        <v>4761</v>
      </c>
      <c r="BI155" s="28">
        <f t="shared" si="45"/>
        <v>6276</v>
      </c>
      <c r="BJ155" s="29">
        <v>7874.8594390147273</v>
      </c>
      <c r="BK155" s="28">
        <f t="shared" si="57"/>
        <v>5849.1405609852727</v>
      </c>
    </row>
    <row r="156" spans="2:63" ht="15" customHeight="1" x14ac:dyDescent="0.35">
      <c r="B156" s="4"/>
      <c r="C156" s="13">
        <v>45067</v>
      </c>
      <c r="D156" s="22">
        <v>7000</v>
      </c>
      <c r="E156" s="22">
        <v>4462.6223207871953</v>
      </c>
      <c r="F156" s="26">
        <v>0</v>
      </c>
      <c r="G156" s="22">
        <f t="shared" si="49"/>
        <v>2537.3776792128047</v>
      </c>
      <c r="H156" s="22">
        <v>0</v>
      </c>
      <c r="I156" s="22">
        <f t="shared" si="58"/>
        <v>4462.6223207871953</v>
      </c>
      <c r="J156" s="29">
        <v>2600</v>
      </c>
      <c r="K156" s="29">
        <v>0</v>
      </c>
      <c r="L156" s="27">
        <v>600</v>
      </c>
      <c r="M156" s="27">
        <f t="shared" si="50"/>
        <v>2000</v>
      </c>
      <c r="N156" s="25">
        <v>682.86896410602833</v>
      </c>
      <c r="O156" s="31">
        <f t="shared" si="51"/>
        <v>0</v>
      </c>
      <c r="P156" s="31">
        <v>3000</v>
      </c>
      <c r="Q156" s="31">
        <v>675</v>
      </c>
      <c r="R156" s="27">
        <v>990</v>
      </c>
      <c r="S156" s="31">
        <f t="shared" si="52"/>
        <v>1335</v>
      </c>
      <c r="T156" s="31">
        <v>1346.5941930989143</v>
      </c>
      <c r="U156" s="31">
        <f t="shared" si="53"/>
        <v>0</v>
      </c>
      <c r="V156" s="31">
        <v>3000</v>
      </c>
      <c r="W156" s="31">
        <v>3000</v>
      </c>
      <c r="X156" s="27">
        <v>0</v>
      </c>
      <c r="Y156" s="27">
        <v>0</v>
      </c>
      <c r="Z156" s="27">
        <v>0</v>
      </c>
      <c r="AA156" s="31">
        <f t="shared" si="54"/>
        <v>3000</v>
      </c>
      <c r="AB156" s="31">
        <v>6000</v>
      </c>
      <c r="AC156" s="31">
        <v>2047</v>
      </c>
      <c r="AD156" s="27">
        <v>0</v>
      </c>
      <c r="AE156" s="31">
        <f t="shared" si="46"/>
        <v>3953</v>
      </c>
      <c r="AF156" s="31">
        <v>0</v>
      </c>
      <c r="AG156" s="31">
        <f t="shared" si="43"/>
        <v>2047</v>
      </c>
      <c r="AH156" s="28">
        <v>14000</v>
      </c>
      <c r="AI156" s="28">
        <v>0</v>
      </c>
      <c r="AJ156" s="27">
        <v>0</v>
      </c>
      <c r="AK156" s="29">
        <f t="shared" si="40"/>
        <v>14000</v>
      </c>
      <c r="AL156" s="30">
        <v>0</v>
      </c>
      <c r="AM156" s="29">
        <f t="shared" si="41"/>
        <v>0</v>
      </c>
      <c r="AN156" s="29">
        <v>14000</v>
      </c>
      <c r="AO156" s="29">
        <v>0</v>
      </c>
      <c r="AP156" s="27">
        <v>0</v>
      </c>
      <c r="AQ156" s="29">
        <f t="shared" si="44"/>
        <v>14000</v>
      </c>
      <c r="AR156" s="29">
        <v>1888.2623050175205</v>
      </c>
      <c r="AS156" s="29">
        <f t="shared" si="59"/>
        <v>0</v>
      </c>
      <c r="AT156" s="29">
        <v>20000</v>
      </c>
      <c r="AU156" s="28">
        <v>2141.1999999999998</v>
      </c>
      <c r="AV156" s="28">
        <v>0</v>
      </c>
      <c r="AW156" s="28">
        <f t="shared" si="47"/>
        <v>17858.8</v>
      </c>
      <c r="AX156" s="22">
        <v>2693.4461822470225</v>
      </c>
      <c r="AY156" s="56">
        <f t="shared" si="55"/>
        <v>0</v>
      </c>
      <c r="AZ156" s="28">
        <v>2000</v>
      </c>
      <c r="BA156" s="28">
        <v>392.20647884047986</v>
      </c>
      <c r="BB156" s="28">
        <v>0</v>
      </c>
      <c r="BC156" s="28">
        <f t="shared" si="48"/>
        <v>1607.7935211595202</v>
      </c>
      <c r="BD156" s="49">
        <v>0</v>
      </c>
      <c r="BE156" s="28">
        <f t="shared" si="56"/>
        <v>392.20647884047986</v>
      </c>
      <c r="BF156" s="28">
        <v>20000</v>
      </c>
      <c r="BG156" s="22">
        <v>8963</v>
      </c>
      <c r="BH156" s="28">
        <v>4761</v>
      </c>
      <c r="BI156" s="28">
        <f t="shared" si="45"/>
        <v>6276</v>
      </c>
      <c r="BJ156" s="29">
        <v>7649.4038756426271</v>
      </c>
      <c r="BK156" s="28">
        <f t="shared" si="57"/>
        <v>6074.5961243573729</v>
      </c>
    </row>
    <row r="157" spans="2:63" ht="15" customHeight="1" x14ac:dyDescent="0.35">
      <c r="B157" s="4"/>
      <c r="C157" s="13">
        <v>45068</v>
      </c>
      <c r="D157" s="22">
        <v>7000</v>
      </c>
      <c r="E157" s="22">
        <v>4462.6223207871953</v>
      </c>
      <c r="F157" s="26">
        <v>0</v>
      </c>
      <c r="G157" s="22">
        <f t="shared" si="49"/>
        <v>2537.3776792128047</v>
      </c>
      <c r="H157" s="22">
        <v>0</v>
      </c>
      <c r="I157" s="22">
        <f t="shared" si="58"/>
        <v>4462.6223207871953</v>
      </c>
      <c r="J157" s="29">
        <v>2600</v>
      </c>
      <c r="K157" s="29">
        <v>0</v>
      </c>
      <c r="L157" s="27">
        <v>600</v>
      </c>
      <c r="M157" s="27">
        <f t="shared" si="50"/>
        <v>2000</v>
      </c>
      <c r="N157" s="25">
        <v>624.06150139697263</v>
      </c>
      <c r="O157" s="31">
        <f t="shared" si="51"/>
        <v>0</v>
      </c>
      <c r="P157" s="31">
        <v>3000</v>
      </c>
      <c r="Q157" s="31">
        <v>675</v>
      </c>
      <c r="R157" s="27">
        <v>990</v>
      </c>
      <c r="S157" s="31">
        <f t="shared" si="52"/>
        <v>1335</v>
      </c>
      <c r="T157" s="31">
        <v>1333.0055539640409</v>
      </c>
      <c r="U157" s="31">
        <f t="shared" si="53"/>
        <v>0</v>
      </c>
      <c r="V157" s="31">
        <v>3000</v>
      </c>
      <c r="W157" s="31">
        <v>3000</v>
      </c>
      <c r="X157" s="27">
        <v>0</v>
      </c>
      <c r="Y157" s="27">
        <v>0</v>
      </c>
      <c r="Z157" s="27">
        <v>0</v>
      </c>
      <c r="AA157" s="31">
        <f t="shared" si="54"/>
        <v>3000</v>
      </c>
      <c r="AB157" s="31">
        <v>6000</v>
      </c>
      <c r="AC157" s="31">
        <v>2047</v>
      </c>
      <c r="AD157" s="27">
        <v>0</v>
      </c>
      <c r="AE157" s="31">
        <f t="shared" si="46"/>
        <v>3953</v>
      </c>
      <c r="AF157" s="31">
        <v>0</v>
      </c>
      <c r="AG157" s="31">
        <f t="shared" si="43"/>
        <v>2047</v>
      </c>
      <c r="AH157" s="28">
        <v>14000</v>
      </c>
      <c r="AI157" s="28">
        <v>0</v>
      </c>
      <c r="AJ157" s="27">
        <v>0</v>
      </c>
      <c r="AK157" s="29">
        <f t="shared" si="40"/>
        <v>14000</v>
      </c>
      <c r="AL157" s="30">
        <v>0</v>
      </c>
      <c r="AM157" s="29">
        <f t="shared" si="41"/>
        <v>0</v>
      </c>
      <c r="AN157" s="29">
        <v>14000</v>
      </c>
      <c r="AO157" s="29">
        <v>0</v>
      </c>
      <c r="AP157" s="27">
        <v>0</v>
      </c>
      <c r="AQ157" s="29">
        <f t="shared" si="44"/>
        <v>14000</v>
      </c>
      <c r="AR157" s="29">
        <v>1901.3025863886578</v>
      </c>
      <c r="AS157" s="29">
        <f t="shared" si="59"/>
        <v>0</v>
      </c>
      <c r="AT157" s="29">
        <v>20000</v>
      </c>
      <c r="AU157" s="28">
        <v>2141.1999999999998</v>
      </c>
      <c r="AV157" s="28">
        <v>0</v>
      </c>
      <c r="AW157" s="28">
        <f t="shared" si="47"/>
        <v>17858.8</v>
      </c>
      <c r="AX157" s="22">
        <v>2688.802159614479</v>
      </c>
      <c r="AY157" s="56">
        <f t="shared" si="55"/>
        <v>0</v>
      </c>
      <c r="AZ157" s="28">
        <v>2000</v>
      </c>
      <c r="BA157" s="28">
        <v>392.20647884047986</v>
      </c>
      <c r="BB157" s="28">
        <v>0</v>
      </c>
      <c r="BC157" s="28">
        <f t="shared" si="48"/>
        <v>1607.7935211595202</v>
      </c>
      <c r="BD157" s="49">
        <v>0</v>
      </c>
      <c r="BE157" s="28">
        <f t="shared" si="56"/>
        <v>392.20647884047986</v>
      </c>
      <c r="BF157" s="28">
        <v>20000</v>
      </c>
      <c r="BG157" s="22">
        <v>8963</v>
      </c>
      <c r="BH157" s="28">
        <v>4761</v>
      </c>
      <c r="BI157" s="28">
        <f t="shared" si="45"/>
        <v>6276</v>
      </c>
      <c r="BJ157" s="29">
        <v>5922.2175608205544</v>
      </c>
      <c r="BK157" s="28">
        <f t="shared" si="57"/>
        <v>7801.7824391794456</v>
      </c>
    </row>
    <row r="158" spans="2:63" ht="15" customHeight="1" x14ac:dyDescent="0.35">
      <c r="B158" s="4"/>
      <c r="C158" s="13">
        <v>45069</v>
      </c>
      <c r="D158" s="22">
        <v>7000</v>
      </c>
      <c r="E158" s="22">
        <v>4462.6223207871953</v>
      </c>
      <c r="F158" s="26">
        <v>0</v>
      </c>
      <c r="G158" s="22">
        <f t="shared" si="49"/>
        <v>2537.3776792128047</v>
      </c>
      <c r="H158" s="22">
        <v>0</v>
      </c>
      <c r="I158" s="22">
        <f t="shared" si="58"/>
        <v>4462.6223207871953</v>
      </c>
      <c r="J158" s="29">
        <v>2600</v>
      </c>
      <c r="K158" s="29">
        <v>0</v>
      </c>
      <c r="L158" s="27">
        <v>600</v>
      </c>
      <c r="M158" s="27">
        <f t="shared" si="50"/>
        <v>2000</v>
      </c>
      <c r="N158" s="25">
        <v>731.06726693384417</v>
      </c>
      <c r="O158" s="31">
        <f t="shared" si="51"/>
        <v>0</v>
      </c>
      <c r="P158" s="31">
        <v>3000</v>
      </c>
      <c r="Q158" s="31">
        <v>675</v>
      </c>
      <c r="R158" s="27">
        <v>990</v>
      </c>
      <c r="S158" s="31">
        <f t="shared" si="52"/>
        <v>1335</v>
      </c>
      <c r="T158" s="31">
        <v>1293.0595614720744</v>
      </c>
      <c r="U158" s="31">
        <f t="shared" si="53"/>
        <v>0</v>
      </c>
      <c r="V158" s="31">
        <v>3000</v>
      </c>
      <c r="W158" s="31">
        <v>3000</v>
      </c>
      <c r="X158" s="27">
        <v>0</v>
      </c>
      <c r="Y158" s="27">
        <v>0</v>
      </c>
      <c r="Z158" s="27">
        <v>0</v>
      </c>
      <c r="AA158" s="31">
        <f t="shared" si="54"/>
        <v>3000</v>
      </c>
      <c r="AB158" s="31">
        <v>6000</v>
      </c>
      <c r="AC158" s="31">
        <v>2047</v>
      </c>
      <c r="AD158" s="27">
        <v>0</v>
      </c>
      <c r="AE158" s="31">
        <f t="shared" si="46"/>
        <v>3953</v>
      </c>
      <c r="AF158" s="31">
        <v>0</v>
      </c>
      <c r="AG158" s="31">
        <f t="shared" si="43"/>
        <v>2047</v>
      </c>
      <c r="AH158" s="28">
        <v>14000</v>
      </c>
      <c r="AI158" s="28">
        <v>0</v>
      </c>
      <c r="AJ158" s="27">
        <v>0</v>
      </c>
      <c r="AK158" s="29">
        <f t="shared" si="40"/>
        <v>14000</v>
      </c>
      <c r="AL158" s="30">
        <v>0</v>
      </c>
      <c r="AM158" s="29">
        <f t="shared" si="41"/>
        <v>0</v>
      </c>
      <c r="AN158" s="29">
        <v>14000</v>
      </c>
      <c r="AO158" s="29">
        <v>0</v>
      </c>
      <c r="AP158" s="27">
        <v>0</v>
      </c>
      <c r="AQ158" s="29">
        <f t="shared" si="44"/>
        <v>14000</v>
      </c>
      <c r="AR158" s="29">
        <v>1987.9015298834688</v>
      </c>
      <c r="AS158" s="29">
        <f t="shared" si="59"/>
        <v>0</v>
      </c>
      <c r="AT158" s="29">
        <v>20000</v>
      </c>
      <c r="AU158" s="28">
        <v>2141.1999999999998</v>
      </c>
      <c r="AV158" s="28">
        <v>0</v>
      </c>
      <c r="AW158" s="28">
        <f t="shared" si="47"/>
        <v>17858.8</v>
      </c>
      <c r="AX158" s="22">
        <v>2742.1670788950214</v>
      </c>
      <c r="AY158" s="56">
        <f t="shared" si="55"/>
        <v>0</v>
      </c>
      <c r="AZ158" s="28">
        <v>2000</v>
      </c>
      <c r="BA158" s="28">
        <v>392.20647884047986</v>
      </c>
      <c r="BB158" s="28">
        <v>0</v>
      </c>
      <c r="BC158" s="28">
        <f t="shared" si="48"/>
        <v>1607.7935211595202</v>
      </c>
      <c r="BD158" s="49">
        <v>0</v>
      </c>
      <c r="BE158" s="28">
        <f t="shared" si="56"/>
        <v>392.20647884047986</v>
      </c>
      <c r="BF158" s="28">
        <v>20000</v>
      </c>
      <c r="BG158" s="22">
        <v>8963</v>
      </c>
      <c r="BH158" s="28">
        <v>4761</v>
      </c>
      <c r="BI158" s="28">
        <f t="shared" si="45"/>
        <v>6276</v>
      </c>
      <c r="BJ158" s="29">
        <v>5139.8272399689567</v>
      </c>
      <c r="BK158" s="28">
        <f t="shared" si="57"/>
        <v>8584.1727600310442</v>
      </c>
    </row>
    <row r="159" spans="2:63" ht="15" customHeight="1" x14ac:dyDescent="0.35">
      <c r="B159" s="4"/>
      <c r="C159" s="13">
        <v>45070</v>
      </c>
      <c r="D159" s="22">
        <v>7000</v>
      </c>
      <c r="E159" s="22">
        <v>4462.6223207871953</v>
      </c>
      <c r="F159" s="26">
        <v>0</v>
      </c>
      <c r="G159" s="22">
        <f t="shared" si="49"/>
        <v>2537.3776792128047</v>
      </c>
      <c r="H159" s="22">
        <v>0</v>
      </c>
      <c r="I159" s="22">
        <f t="shared" si="58"/>
        <v>4462.6223207871953</v>
      </c>
      <c r="J159" s="29">
        <v>2600</v>
      </c>
      <c r="K159" s="29">
        <v>0</v>
      </c>
      <c r="L159" s="27">
        <v>600</v>
      </c>
      <c r="M159" s="27">
        <f t="shared" si="50"/>
        <v>2000</v>
      </c>
      <c r="N159" s="25">
        <v>733.40877991232867</v>
      </c>
      <c r="O159" s="31">
        <f t="shared" si="51"/>
        <v>0</v>
      </c>
      <c r="P159" s="31">
        <v>3000</v>
      </c>
      <c r="Q159" s="31">
        <v>675</v>
      </c>
      <c r="R159" s="27">
        <v>990</v>
      </c>
      <c r="S159" s="31">
        <f t="shared" si="52"/>
        <v>1335</v>
      </c>
      <c r="T159" s="31">
        <v>1342.4263272289732</v>
      </c>
      <c r="U159" s="31">
        <f t="shared" si="53"/>
        <v>0</v>
      </c>
      <c r="V159" s="31">
        <v>3000</v>
      </c>
      <c r="W159" s="31">
        <v>3000</v>
      </c>
      <c r="X159" s="27">
        <v>0</v>
      </c>
      <c r="Y159" s="27">
        <v>0</v>
      </c>
      <c r="Z159" s="27">
        <v>0</v>
      </c>
      <c r="AA159" s="31">
        <f t="shared" si="54"/>
        <v>3000</v>
      </c>
      <c r="AB159" s="31">
        <v>6000</v>
      </c>
      <c r="AC159" s="31">
        <v>2047</v>
      </c>
      <c r="AD159" s="27">
        <v>0</v>
      </c>
      <c r="AE159" s="31">
        <f t="shared" si="46"/>
        <v>3953</v>
      </c>
      <c r="AF159" s="31">
        <v>0</v>
      </c>
      <c r="AG159" s="31">
        <f t="shared" si="43"/>
        <v>2047</v>
      </c>
      <c r="AH159" s="28">
        <v>14000</v>
      </c>
      <c r="AI159" s="28">
        <v>0</v>
      </c>
      <c r="AJ159" s="27">
        <v>0</v>
      </c>
      <c r="AK159" s="29">
        <f t="shared" si="40"/>
        <v>14000</v>
      </c>
      <c r="AL159" s="30">
        <v>0</v>
      </c>
      <c r="AM159" s="29">
        <f t="shared" si="41"/>
        <v>0</v>
      </c>
      <c r="AN159" s="29">
        <v>14000</v>
      </c>
      <c r="AO159" s="29">
        <v>0</v>
      </c>
      <c r="AP159" s="27">
        <v>0</v>
      </c>
      <c r="AQ159" s="29">
        <f t="shared" si="44"/>
        <v>14000</v>
      </c>
      <c r="AR159" s="29">
        <v>1858.0684677575712</v>
      </c>
      <c r="AS159" s="29">
        <f t="shared" si="59"/>
        <v>0</v>
      </c>
      <c r="AT159" s="29">
        <v>20000</v>
      </c>
      <c r="AU159" s="28">
        <v>2141.1999999999998</v>
      </c>
      <c r="AV159" s="28">
        <v>0</v>
      </c>
      <c r="AW159" s="28">
        <f t="shared" si="47"/>
        <v>17858.8</v>
      </c>
      <c r="AX159" s="22">
        <v>2142.8086930354812</v>
      </c>
      <c r="AY159" s="56">
        <f t="shared" si="55"/>
        <v>0</v>
      </c>
      <c r="AZ159" s="28">
        <v>2000</v>
      </c>
      <c r="BA159" s="28">
        <v>392.20647884047986</v>
      </c>
      <c r="BB159" s="28">
        <v>0</v>
      </c>
      <c r="BC159" s="28">
        <f t="shared" si="48"/>
        <v>1607.7935211595202</v>
      </c>
      <c r="BD159" s="49">
        <v>0</v>
      </c>
      <c r="BE159" s="28">
        <f t="shared" si="56"/>
        <v>392.20647884047986</v>
      </c>
      <c r="BF159" s="28">
        <v>20000</v>
      </c>
      <c r="BG159" s="22">
        <v>8963</v>
      </c>
      <c r="BH159" s="28">
        <v>4761</v>
      </c>
      <c r="BI159" s="28">
        <f t="shared" si="45"/>
        <v>6276</v>
      </c>
      <c r="BJ159" s="29">
        <v>5653.6538711079938</v>
      </c>
      <c r="BK159" s="28">
        <f t="shared" si="57"/>
        <v>8070.3461288920062</v>
      </c>
    </row>
    <row r="160" spans="2:63" ht="15" customHeight="1" x14ac:dyDescent="0.35">
      <c r="B160" s="4"/>
      <c r="C160" s="13">
        <v>45071</v>
      </c>
      <c r="D160" s="22">
        <v>7000</v>
      </c>
      <c r="E160" s="22">
        <v>4462.6223207871953</v>
      </c>
      <c r="F160" s="26">
        <v>0</v>
      </c>
      <c r="G160" s="22">
        <f t="shared" si="49"/>
        <v>2537.3776792128047</v>
      </c>
      <c r="H160" s="22">
        <v>0</v>
      </c>
      <c r="I160" s="22">
        <f t="shared" si="58"/>
        <v>4462.6223207871953</v>
      </c>
      <c r="J160" s="29">
        <v>2600</v>
      </c>
      <c r="K160" s="29">
        <v>0</v>
      </c>
      <c r="L160" s="27">
        <v>600</v>
      </c>
      <c r="M160" s="27">
        <f t="shared" si="50"/>
        <v>2000</v>
      </c>
      <c r="N160" s="25">
        <v>644.61170307860141</v>
      </c>
      <c r="O160" s="31">
        <f t="shared" si="51"/>
        <v>0</v>
      </c>
      <c r="P160" s="31">
        <v>3000</v>
      </c>
      <c r="Q160" s="31">
        <v>675</v>
      </c>
      <c r="R160" s="27">
        <v>990</v>
      </c>
      <c r="S160" s="31">
        <f t="shared" si="52"/>
        <v>1335</v>
      </c>
      <c r="T160" s="31">
        <v>1317.4551059979603</v>
      </c>
      <c r="U160" s="31">
        <f t="shared" si="53"/>
        <v>0</v>
      </c>
      <c r="V160" s="31">
        <v>3000</v>
      </c>
      <c r="W160" s="31">
        <v>3000</v>
      </c>
      <c r="X160" s="27">
        <v>0</v>
      </c>
      <c r="Y160" s="27">
        <v>0</v>
      </c>
      <c r="Z160" s="27">
        <v>0</v>
      </c>
      <c r="AA160" s="31">
        <f t="shared" si="54"/>
        <v>3000</v>
      </c>
      <c r="AB160" s="31">
        <v>6000</v>
      </c>
      <c r="AC160" s="31">
        <v>2047</v>
      </c>
      <c r="AD160" s="27">
        <v>0</v>
      </c>
      <c r="AE160" s="31">
        <f t="shared" si="46"/>
        <v>3953</v>
      </c>
      <c r="AF160" s="31">
        <v>0</v>
      </c>
      <c r="AG160" s="31">
        <f t="shared" si="43"/>
        <v>2047</v>
      </c>
      <c r="AH160" s="28">
        <v>14000</v>
      </c>
      <c r="AI160" s="28">
        <v>0</v>
      </c>
      <c r="AJ160" s="27">
        <v>0</v>
      </c>
      <c r="AK160" s="29">
        <f t="shared" si="40"/>
        <v>14000</v>
      </c>
      <c r="AL160" s="30">
        <v>0</v>
      </c>
      <c r="AM160" s="29">
        <f t="shared" si="41"/>
        <v>0</v>
      </c>
      <c r="AN160" s="29">
        <v>14000</v>
      </c>
      <c r="AO160" s="29">
        <v>0</v>
      </c>
      <c r="AP160" s="27">
        <v>0</v>
      </c>
      <c r="AQ160" s="29">
        <f t="shared" si="44"/>
        <v>14000</v>
      </c>
      <c r="AR160" s="29">
        <v>1909.873366408071</v>
      </c>
      <c r="AS160" s="29">
        <f t="shared" si="59"/>
        <v>0</v>
      </c>
      <c r="AT160" s="29">
        <v>20000</v>
      </c>
      <c r="AU160" s="28">
        <v>2141.1999999999998</v>
      </c>
      <c r="AV160" s="28">
        <v>0</v>
      </c>
      <c r="AW160" s="28">
        <f t="shared" si="47"/>
        <v>17858.8</v>
      </c>
      <c r="AX160" s="22">
        <v>2567.0957407566621</v>
      </c>
      <c r="AY160" s="56">
        <f t="shared" si="55"/>
        <v>0</v>
      </c>
      <c r="AZ160" s="28">
        <v>2000</v>
      </c>
      <c r="BA160" s="28">
        <v>392.20647884047986</v>
      </c>
      <c r="BB160" s="28">
        <v>0</v>
      </c>
      <c r="BC160" s="28">
        <f t="shared" si="48"/>
        <v>1607.7935211595202</v>
      </c>
      <c r="BD160" s="49">
        <v>0</v>
      </c>
      <c r="BE160" s="28">
        <f t="shared" si="56"/>
        <v>392.20647884047986</v>
      </c>
      <c r="BF160" s="28">
        <v>20000</v>
      </c>
      <c r="BG160" s="22">
        <v>8963</v>
      </c>
      <c r="BH160" s="28">
        <v>4761</v>
      </c>
      <c r="BI160" s="28">
        <f t="shared" si="45"/>
        <v>6276</v>
      </c>
      <c r="BJ160" s="29">
        <v>5878.4973056545086</v>
      </c>
      <c r="BK160" s="28">
        <f t="shared" si="57"/>
        <v>7845.5026943454914</v>
      </c>
    </row>
    <row r="161" spans="2:63" ht="15" customHeight="1" x14ac:dyDescent="0.35">
      <c r="B161" s="4"/>
      <c r="C161" s="13">
        <v>45072</v>
      </c>
      <c r="D161" s="22">
        <v>7000</v>
      </c>
      <c r="E161" s="22">
        <v>4462.6223207871953</v>
      </c>
      <c r="F161" s="26">
        <v>0</v>
      </c>
      <c r="G161" s="22">
        <f t="shared" si="49"/>
        <v>2537.3776792128047</v>
      </c>
      <c r="H161" s="22">
        <v>0</v>
      </c>
      <c r="I161" s="22">
        <f t="shared" si="58"/>
        <v>4462.6223207871953</v>
      </c>
      <c r="J161" s="29">
        <v>2600</v>
      </c>
      <c r="K161" s="29">
        <v>0</v>
      </c>
      <c r="L161" s="27">
        <v>600</v>
      </c>
      <c r="M161" s="27">
        <f t="shared" si="50"/>
        <v>2000</v>
      </c>
      <c r="N161" s="25">
        <v>760.24018592797995</v>
      </c>
      <c r="O161" s="31">
        <f t="shared" si="51"/>
        <v>0</v>
      </c>
      <c r="P161" s="31">
        <v>3000</v>
      </c>
      <c r="Q161" s="31">
        <v>675</v>
      </c>
      <c r="R161" s="27">
        <v>990</v>
      </c>
      <c r="S161" s="31">
        <f t="shared" si="52"/>
        <v>1335</v>
      </c>
      <c r="T161" s="31">
        <v>1263.7644870068732</v>
      </c>
      <c r="U161" s="31">
        <f t="shared" si="53"/>
        <v>0</v>
      </c>
      <c r="V161" s="31">
        <v>3000</v>
      </c>
      <c r="W161" s="31">
        <v>3000</v>
      </c>
      <c r="X161" s="27">
        <v>0</v>
      </c>
      <c r="Y161" s="27">
        <v>0</v>
      </c>
      <c r="Z161" s="27">
        <v>0</v>
      </c>
      <c r="AA161" s="31">
        <f t="shared" si="54"/>
        <v>3000</v>
      </c>
      <c r="AB161" s="31">
        <v>6000</v>
      </c>
      <c r="AC161" s="31">
        <v>2047</v>
      </c>
      <c r="AD161" s="27">
        <v>0</v>
      </c>
      <c r="AE161" s="31">
        <f t="shared" si="46"/>
        <v>3953</v>
      </c>
      <c r="AF161" s="31">
        <v>0</v>
      </c>
      <c r="AG161" s="31">
        <f t="shared" si="43"/>
        <v>2047</v>
      </c>
      <c r="AH161" s="28">
        <v>14000</v>
      </c>
      <c r="AI161" s="28">
        <v>0</v>
      </c>
      <c r="AJ161" s="27">
        <v>0</v>
      </c>
      <c r="AK161" s="29">
        <f t="shared" si="40"/>
        <v>14000</v>
      </c>
      <c r="AL161" s="30">
        <v>0</v>
      </c>
      <c r="AM161" s="29">
        <f t="shared" si="41"/>
        <v>0</v>
      </c>
      <c r="AN161" s="29">
        <v>14000</v>
      </c>
      <c r="AO161" s="29">
        <v>0</v>
      </c>
      <c r="AP161" s="27">
        <v>0</v>
      </c>
      <c r="AQ161" s="29">
        <f t="shared" si="44"/>
        <v>14000</v>
      </c>
      <c r="AR161" s="29">
        <v>1803.6172898120326</v>
      </c>
      <c r="AS161" s="29">
        <f t="shared" si="59"/>
        <v>0</v>
      </c>
      <c r="AT161" s="29">
        <v>20000</v>
      </c>
      <c r="AU161" s="28">
        <v>2141.1999999999998</v>
      </c>
      <c r="AV161" s="28">
        <v>0</v>
      </c>
      <c r="AW161" s="28">
        <f t="shared" si="47"/>
        <v>17858.8</v>
      </c>
      <c r="AX161" s="22">
        <v>2648.5744906653063</v>
      </c>
      <c r="AY161" s="56">
        <f t="shared" si="55"/>
        <v>0</v>
      </c>
      <c r="AZ161" s="28">
        <v>2000</v>
      </c>
      <c r="BA161" s="28">
        <v>392.20647884047986</v>
      </c>
      <c r="BB161" s="28">
        <v>0</v>
      </c>
      <c r="BC161" s="28">
        <f t="shared" si="48"/>
        <v>1607.7935211595202</v>
      </c>
      <c r="BD161" s="49">
        <v>0</v>
      </c>
      <c r="BE161" s="28">
        <f t="shared" si="56"/>
        <v>392.20647884047986</v>
      </c>
      <c r="BF161" s="28">
        <v>20000</v>
      </c>
      <c r="BG161" s="22">
        <v>8963</v>
      </c>
      <c r="BH161" s="28">
        <v>4761</v>
      </c>
      <c r="BI161" s="28">
        <f t="shared" si="45"/>
        <v>6276</v>
      </c>
      <c r="BJ161" s="29">
        <v>6771.7266057903043</v>
      </c>
      <c r="BK161" s="28">
        <f t="shared" si="57"/>
        <v>6952.2733942096957</v>
      </c>
    </row>
    <row r="162" spans="2:63" ht="15" customHeight="1" x14ac:dyDescent="0.35">
      <c r="B162" s="4"/>
      <c r="C162" s="13">
        <v>45073</v>
      </c>
      <c r="D162" s="22">
        <v>7000</v>
      </c>
      <c r="E162" s="22">
        <v>4462.6223207871953</v>
      </c>
      <c r="F162" s="26">
        <v>0</v>
      </c>
      <c r="G162" s="22">
        <f t="shared" si="49"/>
        <v>2537.3776792128047</v>
      </c>
      <c r="H162" s="22">
        <v>912.16199264781721</v>
      </c>
      <c r="I162" s="22">
        <f t="shared" si="58"/>
        <v>3550.4603281393784</v>
      </c>
      <c r="J162" s="29">
        <v>2600</v>
      </c>
      <c r="K162" s="29">
        <v>0</v>
      </c>
      <c r="L162" s="27">
        <v>600</v>
      </c>
      <c r="M162" s="27">
        <f t="shared" si="50"/>
        <v>2000</v>
      </c>
      <c r="N162" s="25">
        <v>844.70231342324007</v>
      </c>
      <c r="O162" s="31">
        <f t="shared" si="51"/>
        <v>0</v>
      </c>
      <c r="P162" s="31">
        <v>3000</v>
      </c>
      <c r="Q162" s="31">
        <v>675</v>
      </c>
      <c r="R162" s="27">
        <v>990</v>
      </c>
      <c r="S162" s="31">
        <f t="shared" si="52"/>
        <v>1335</v>
      </c>
      <c r="T162" s="31">
        <v>1316.0550629314428</v>
      </c>
      <c r="U162" s="31">
        <f t="shared" si="53"/>
        <v>0</v>
      </c>
      <c r="V162" s="31">
        <v>3000</v>
      </c>
      <c r="W162" s="31">
        <v>3000</v>
      </c>
      <c r="X162" s="27">
        <v>0</v>
      </c>
      <c r="Y162" s="27">
        <v>0</v>
      </c>
      <c r="Z162" s="27">
        <v>0</v>
      </c>
      <c r="AA162" s="31">
        <f t="shared" si="54"/>
        <v>3000</v>
      </c>
      <c r="AB162" s="31">
        <v>6000</v>
      </c>
      <c r="AC162" s="31">
        <v>2047</v>
      </c>
      <c r="AD162" s="27">
        <v>0</v>
      </c>
      <c r="AE162" s="31">
        <f t="shared" si="46"/>
        <v>3953</v>
      </c>
      <c r="AF162" s="31">
        <v>0</v>
      </c>
      <c r="AG162" s="31">
        <f t="shared" si="43"/>
        <v>2047</v>
      </c>
      <c r="AH162" s="28">
        <v>14000</v>
      </c>
      <c r="AI162" s="28">
        <v>0</v>
      </c>
      <c r="AJ162" s="27">
        <v>0</v>
      </c>
      <c r="AK162" s="29">
        <f t="shared" si="40"/>
        <v>14000</v>
      </c>
      <c r="AL162" s="30">
        <v>0</v>
      </c>
      <c r="AM162" s="29">
        <f t="shared" si="41"/>
        <v>0</v>
      </c>
      <c r="AN162" s="29">
        <v>14000</v>
      </c>
      <c r="AO162" s="29">
        <v>0</v>
      </c>
      <c r="AP162" s="27">
        <v>0</v>
      </c>
      <c r="AQ162" s="29">
        <f t="shared" si="44"/>
        <v>14000</v>
      </c>
      <c r="AR162" s="29">
        <v>2138.8572064176087</v>
      </c>
      <c r="AS162" s="29">
        <f t="shared" si="59"/>
        <v>0</v>
      </c>
      <c r="AT162" s="29">
        <v>20000</v>
      </c>
      <c r="AU162" s="28">
        <v>2141.1999999999998</v>
      </c>
      <c r="AV162" s="28">
        <v>0</v>
      </c>
      <c r="AW162" s="28">
        <f t="shared" si="47"/>
        <v>17858.8</v>
      </c>
      <c r="AX162" s="22">
        <v>2620.9970949113213</v>
      </c>
      <c r="AY162" s="56">
        <f t="shared" si="55"/>
        <v>0</v>
      </c>
      <c r="AZ162" s="28">
        <v>2000</v>
      </c>
      <c r="BA162" s="28">
        <v>392.20647884047986</v>
      </c>
      <c r="BB162" s="28">
        <v>0</v>
      </c>
      <c r="BC162" s="28">
        <f t="shared" si="48"/>
        <v>1607.7935211595202</v>
      </c>
      <c r="BD162" s="49">
        <v>0</v>
      </c>
      <c r="BE162" s="28">
        <f t="shared" si="56"/>
        <v>392.20647884047986</v>
      </c>
      <c r="BF162" s="28">
        <v>20000</v>
      </c>
      <c r="BG162" s="22">
        <v>8963</v>
      </c>
      <c r="BH162" s="28">
        <v>4761</v>
      </c>
      <c r="BI162" s="28">
        <f t="shared" si="45"/>
        <v>6276</v>
      </c>
      <c r="BJ162" s="29">
        <v>4999.4712963456332</v>
      </c>
      <c r="BK162" s="28">
        <f t="shared" si="57"/>
        <v>8724.5287036543668</v>
      </c>
    </row>
    <row r="163" spans="2:63" ht="15" customHeight="1" x14ac:dyDescent="0.35">
      <c r="B163" s="4"/>
      <c r="C163" s="13">
        <v>45074</v>
      </c>
      <c r="D163" s="22">
        <v>7000</v>
      </c>
      <c r="E163" s="22">
        <v>4462.6223207871953</v>
      </c>
      <c r="F163" s="26">
        <v>0</v>
      </c>
      <c r="G163" s="22">
        <f t="shared" si="49"/>
        <v>2537.3776792128047</v>
      </c>
      <c r="H163" s="22">
        <v>1464.6231500476827</v>
      </c>
      <c r="I163" s="22">
        <f t="shared" si="58"/>
        <v>2997.9991707395129</v>
      </c>
      <c r="J163" s="29">
        <v>2600</v>
      </c>
      <c r="K163" s="29">
        <v>0</v>
      </c>
      <c r="L163" s="27">
        <v>600</v>
      </c>
      <c r="M163" s="27">
        <f t="shared" si="50"/>
        <v>2000</v>
      </c>
      <c r="N163" s="25">
        <v>826.51097088874189</v>
      </c>
      <c r="O163" s="31">
        <f t="shared" si="51"/>
        <v>0</v>
      </c>
      <c r="P163" s="31">
        <v>3000</v>
      </c>
      <c r="Q163" s="31">
        <v>675</v>
      </c>
      <c r="R163" s="27">
        <v>990</v>
      </c>
      <c r="S163" s="31">
        <f t="shared" si="52"/>
        <v>1335</v>
      </c>
      <c r="T163" s="31">
        <v>1276.9685111102917</v>
      </c>
      <c r="U163" s="31">
        <f t="shared" si="53"/>
        <v>0</v>
      </c>
      <c r="V163" s="31">
        <v>3000</v>
      </c>
      <c r="W163" s="31">
        <v>3000</v>
      </c>
      <c r="X163" s="27">
        <v>0</v>
      </c>
      <c r="Y163" s="27">
        <v>0</v>
      </c>
      <c r="Z163" s="27">
        <v>0</v>
      </c>
      <c r="AA163" s="31">
        <f t="shared" si="54"/>
        <v>3000</v>
      </c>
      <c r="AB163" s="31">
        <v>6000</v>
      </c>
      <c r="AC163" s="31">
        <v>2047</v>
      </c>
      <c r="AD163" s="27">
        <v>0</v>
      </c>
      <c r="AE163" s="31">
        <f t="shared" si="46"/>
        <v>3953</v>
      </c>
      <c r="AF163" s="31">
        <v>0</v>
      </c>
      <c r="AG163" s="31">
        <f t="shared" si="43"/>
        <v>2047</v>
      </c>
      <c r="AH163" s="28">
        <v>14000</v>
      </c>
      <c r="AI163" s="28">
        <v>0</v>
      </c>
      <c r="AJ163" s="27">
        <v>0</v>
      </c>
      <c r="AK163" s="29">
        <f t="shared" si="40"/>
        <v>14000</v>
      </c>
      <c r="AL163" s="30">
        <v>0</v>
      </c>
      <c r="AM163" s="29">
        <f t="shared" si="41"/>
        <v>0</v>
      </c>
      <c r="AN163" s="29">
        <v>14000</v>
      </c>
      <c r="AO163" s="29">
        <v>0</v>
      </c>
      <c r="AP163" s="27">
        <v>0</v>
      </c>
      <c r="AQ163" s="29">
        <f t="shared" si="44"/>
        <v>14000</v>
      </c>
      <c r="AR163" s="29">
        <v>1863.6785635005956</v>
      </c>
      <c r="AS163" s="29">
        <f t="shared" si="59"/>
        <v>0</v>
      </c>
      <c r="AT163" s="29">
        <v>20000</v>
      </c>
      <c r="AU163" s="28">
        <v>2141.1999999999998</v>
      </c>
      <c r="AV163" s="28">
        <v>0</v>
      </c>
      <c r="AW163" s="28">
        <f t="shared" si="47"/>
        <v>17858.8</v>
      </c>
      <c r="AX163" s="22">
        <v>2790.2889641331913</v>
      </c>
      <c r="AY163" s="56">
        <f t="shared" si="55"/>
        <v>0</v>
      </c>
      <c r="AZ163" s="28">
        <v>2000</v>
      </c>
      <c r="BA163" s="28">
        <v>392.20647884047986</v>
      </c>
      <c r="BB163" s="28">
        <v>0</v>
      </c>
      <c r="BC163" s="28">
        <f t="shared" si="48"/>
        <v>1607.7935211595202</v>
      </c>
      <c r="BD163" s="49">
        <v>0</v>
      </c>
      <c r="BE163" s="28">
        <f t="shared" si="56"/>
        <v>392.20647884047986</v>
      </c>
      <c r="BF163" s="28">
        <v>20000</v>
      </c>
      <c r="BG163" s="22">
        <v>8963</v>
      </c>
      <c r="BH163" s="28">
        <v>4761</v>
      </c>
      <c r="BI163" s="28">
        <f t="shared" si="45"/>
        <v>6276</v>
      </c>
      <c r="BJ163" s="29">
        <v>4542.8221727665414</v>
      </c>
      <c r="BK163" s="28">
        <f t="shared" si="57"/>
        <v>9181.1778272334595</v>
      </c>
    </row>
    <row r="164" spans="2:63" ht="15" customHeight="1" x14ac:dyDescent="0.35">
      <c r="B164" s="4"/>
      <c r="C164" s="13">
        <v>45075</v>
      </c>
      <c r="D164" s="22">
        <v>7000</v>
      </c>
      <c r="E164" s="22">
        <v>4462.6223207871953</v>
      </c>
      <c r="F164" s="26">
        <v>0</v>
      </c>
      <c r="G164" s="22">
        <f t="shared" si="49"/>
        <v>2537.3776792128047</v>
      </c>
      <c r="H164" s="22">
        <v>1465.2474803137654</v>
      </c>
      <c r="I164" s="22">
        <f t="shared" si="58"/>
        <v>2997.3748404734297</v>
      </c>
      <c r="J164" s="29">
        <v>2600</v>
      </c>
      <c r="K164" s="29">
        <v>0</v>
      </c>
      <c r="L164" s="27">
        <v>600</v>
      </c>
      <c r="M164" s="27">
        <f t="shared" si="50"/>
        <v>2000</v>
      </c>
      <c r="N164" s="25">
        <v>844.50588775055724</v>
      </c>
      <c r="O164" s="31">
        <f t="shared" si="51"/>
        <v>0</v>
      </c>
      <c r="P164" s="31">
        <v>3000</v>
      </c>
      <c r="Q164" s="31">
        <v>675</v>
      </c>
      <c r="R164" s="27">
        <v>990</v>
      </c>
      <c r="S164" s="31">
        <f t="shared" si="52"/>
        <v>1335</v>
      </c>
      <c r="T164" s="31">
        <v>1245.5811259236591</v>
      </c>
      <c r="U164" s="31">
        <f t="shared" si="53"/>
        <v>0</v>
      </c>
      <c r="V164" s="31">
        <v>3000</v>
      </c>
      <c r="W164" s="31">
        <v>3000</v>
      </c>
      <c r="X164" s="27">
        <v>0</v>
      </c>
      <c r="Y164" s="27">
        <v>0</v>
      </c>
      <c r="Z164" s="27">
        <v>0</v>
      </c>
      <c r="AA164" s="31">
        <f t="shared" si="54"/>
        <v>3000</v>
      </c>
      <c r="AB164" s="31">
        <v>6000</v>
      </c>
      <c r="AC164" s="31">
        <v>2047</v>
      </c>
      <c r="AD164" s="27">
        <v>0</v>
      </c>
      <c r="AE164" s="31">
        <f t="shared" si="46"/>
        <v>3953</v>
      </c>
      <c r="AF164" s="31">
        <v>0</v>
      </c>
      <c r="AG164" s="31">
        <f t="shared" si="43"/>
        <v>2047</v>
      </c>
      <c r="AH164" s="28">
        <v>14000</v>
      </c>
      <c r="AI164" s="28">
        <v>0</v>
      </c>
      <c r="AJ164" s="27">
        <v>0</v>
      </c>
      <c r="AK164" s="29">
        <f t="shared" si="40"/>
        <v>14000</v>
      </c>
      <c r="AL164" s="30">
        <v>0</v>
      </c>
      <c r="AM164" s="29">
        <f t="shared" si="41"/>
        <v>0</v>
      </c>
      <c r="AN164" s="29">
        <v>14000</v>
      </c>
      <c r="AO164" s="29">
        <v>0</v>
      </c>
      <c r="AP164" s="27">
        <v>0</v>
      </c>
      <c r="AQ164" s="29">
        <f t="shared" si="44"/>
        <v>14000</v>
      </c>
      <c r="AR164" s="29">
        <v>1938.3482508542716</v>
      </c>
      <c r="AS164" s="29">
        <f t="shared" si="59"/>
        <v>0</v>
      </c>
      <c r="AT164" s="29">
        <v>20000</v>
      </c>
      <c r="AU164" s="28">
        <v>2141.1999999999998</v>
      </c>
      <c r="AV164" s="28">
        <v>0</v>
      </c>
      <c r="AW164" s="28">
        <f t="shared" si="47"/>
        <v>17858.8</v>
      </c>
      <c r="AX164" s="22">
        <v>2487.677528114169</v>
      </c>
      <c r="AY164" s="56">
        <f t="shared" si="55"/>
        <v>0</v>
      </c>
      <c r="AZ164" s="28">
        <v>2000</v>
      </c>
      <c r="BA164" s="28">
        <v>392.20647884047986</v>
      </c>
      <c r="BB164" s="28">
        <v>0</v>
      </c>
      <c r="BC164" s="28">
        <f t="shared" si="48"/>
        <v>1607.7935211595202</v>
      </c>
      <c r="BD164" s="49">
        <v>0</v>
      </c>
      <c r="BE164" s="28">
        <f t="shared" si="56"/>
        <v>392.20647884047986</v>
      </c>
      <c r="BF164" s="28">
        <v>20000</v>
      </c>
      <c r="BG164" s="22">
        <v>8963</v>
      </c>
      <c r="BH164" s="28">
        <v>4761</v>
      </c>
      <c r="BI164" s="28">
        <f t="shared" si="45"/>
        <v>6276</v>
      </c>
      <c r="BJ164" s="29">
        <v>3907.8834158631207</v>
      </c>
      <c r="BK164" s="28">
        <f t="shared" si="57"/>
        <v>9816.1165841368784</v>
      </c>
    </row>
    <row r="165" spans="2:63" ht="15" customHeight="1" x14ac:dyDescent="0.35">
      <c r="B165" s="4"/>
      <c r="C165" s="13">
        <v>45076</v>
      </c>
      <c r="D165" s="22">
        <v>7000</v>
      </c>
      <c r="E165" s="22">
        <v>4462.6223207871953</v>
      </c>
      <c r="F165" s="26">
        <v>0</v>
      </c>
      <c r="G165" s="22">
        <f t="shared" si="49"/>
        <v>2537.3776792128047</v>
      </c>
      <c r="H165" s="22">
        <v>1461.1518352311748</v>
      </c>
      <c r="I165" s="22">
        <f t="shared" si="58"/>
        <v>3001.4704855560203</v>
      </c>
      <c r="J165" s="29">
        <v>2600</v>
      </c>
      <c r="K165" s="29">
        <v>0</v>
      </c>
      <c r="L165" s="27">
        <v>600</v>
      </c>
      <c r="M165" s="27">
        <f t="shared" si="50"/>
        <v>2000</v>
      </c>
      <c r="N165" s="25">
        <v>858.20355993158023</v>
      </c>
      <c r="O165" s="31">
        <f t="shared" si="51"/>
        <v>0</v>
      </c>
      <c r="P165" s="31">
        <v>3000</v>
      </c>
      <c r="Q165" s="31">
        <v>675</v>
      </c>
      <c r="R165" s="27">
        <v>990</v>
      </c>
      <c r="S165" s="31">
        <f t="shared" si="52"/>
        <v>1335</v>
      </c>
      <c r="T165" s="31">
        <v>1308.7178946212816</v>
      </c>
      <c r="U165" s="31">
        <f t="shared" si="53"/>
        <v>0</v>
      </c>
      <c r="V165" s="31">
        <v>3000</v>
      </c>
      <c r="W165" s="31">
        <v>3000</v>
      </c>
      <c r="X165" s="27">
        <v>0</v>
      </c>
      <c r="Y165" s="27">
        <v>0</v>
      </c>
      <c r="Z165" s="27">
        <v>0</v>
      </c>
      <c r="AA165" s="31">
        <f t="shared" si="54"/>
        <v>3000</v>
      </c>
      <c r="AB165" s="31">
        <v>6000</v>
      </c>
      <c r="AC165" s="31">
        <v>2047</v>
      </c>
      <c r="AD165" s="27">
        <v>0</v>
      </c>
      <c r="AE165" s="31">
        <f t="shared" si="46"/>
        <v>3953</v>
      </c>
      <c r="AF165" s="31">
        <v>0</v>
      </c>
      <c r="AG165" s="31">
        <f t="shared" si="43"/>
        <v>2047</v>
      </c>
      <c r="AH165" s="28">
        <v>14000</v>
      </c>
      <c r="AI165" s="28">
        <v>0</v>
      </c>
      <c r="AJ165" s="27">
        <v>0</v>
      </c>
      <c r="AK165" s="29">
        <f t="shared" si="40"/>
        <v>14000</v>
      </c>
      <c r="AL165" s="30">
        <v>0</v>
      </c>
      <c r="AM165" s="29">
        <f t="shared" si="41"/>
        <v>0</v>
      </c>
      <c r="AN165" s="29">
        <v>14000</v>
      </c>
      <c r="AO165" s="29">
        <v>0</v>
      </c>
      <c r="AP165" s="27">
        <v>0</v>
      </c>
      <c r="AQ165" s="29">
        <f t="shared" si="44"/>
        <v>14000</v>
      </c>
      <c r="AR165" s="29">
        <v>1916.4244411894599</v>
      </c>
      <c r="AS165" s="29">
        <f t="shared" si="59"/>
        <v>0</v>
      </c>
      <c r="AT165" s="29">
        <v>20000</v>
      </c>
      <c r="AU165" s="28">
        <v>2141.1999999999998</v>
      </c>
      <c r="AV165" s="28">
        <v>0</v>
      </c>
      <c r="AW165" s="28">
        <f t="shared" si="47"/>
        <v>17858.8</v>
      </c>
      <c r="AX165" s="22">
        <v>1750.1654657270549</v>
      </c>
      <c r="AY165" s="56">
        <f t="shared" si="55"/>
        <v>391.03453427294494</v>
      </c>
      <c r="AZ165" s="28">
        <v>2000</v>
      </c>
      <c r="BA165" s="28">
        <v>392.20647884047986</v>
      </c>
      <c r="BB165" s="28">
        <v>0</v>
      </c>
      <c r="BC165" s="28">
        <f t="shared" si="48"/>
        <v>1607.7935211595202</v>
      </c>
      <c r="BD165" s="49">
        <v>0</v>
      </c>
      <c r="BE165" s="28">
        <f t="shared" si="56"/>
        <v>392.20647884047986</v>
      </c>
      <c r="BF165" s="28">
        <v>20000</v>
      </c>
      <c r="BG165" s="22">
        <v>8963</v>
      </c>
      <c r="BH165" s="28">
        <v>4761</v>
      </c>
      <c r="BI165" s="28">
        <f t="shared" si="45"/>
        <v>6276</v>
      </c>
      <c r="BJ165" s="29">
        <v>4252.7414329157527</v>
      </c>
      <c r="BK165" s="28">
        <f t="shared" si="57"/>
        <v>9471.2585670842473</v>
      </c>
    </row>
    <row r="166" spans="2:63" ht="15" customHeight="1" x14ac:dyDescent="0.35">
      <c r="B166" s="4"/>
      <c r="C166" s="13">
        <v>45077</v>
      </c>
      <c r="D166" s="22">
        <v>7000</v>
      </c>
      <c r="E166" s="22">
        <v>4462.6223207871953</v>
      </c>
      <c r="F166" s="26">
        <v>0</v>
      </c>
      <c r="G166" s="22">
        <f t="shared" si="49"/>
        <v>2537.3776792128047</v>
      </c>
      <c r="H166" s="22">
        <v>1041.0006661411874</v>
      </c>
      <c r="I166" s="22">
        <f t="shared" si="58"/>
        <v>3421.6216546460082</v>
      </c>
      <c r="J166" s="29">
        <v>2600</v>
      </c>
      <c r="K166" s="29">
        <v>0</v>
      </c>
      <c r="L166" s="27">
        <v>600</v>
      </c>
      <c r="M166" s="27">
        <f t="shared" si="50"/>
        <v>2000</v>
      </c>
      <c r="N166" s="25">
        <v>822.98967452587999</v>
      </c>
      <c r="O166" s="31">
        <f t="shared" si="51"/>
        <v>0</v>
      </c>
      <c r="P166" s="31">
        <v>3000</v>
      </c>
      <c r="Q166" s="31">
        <v>675</v>
      </c>
      <c r="R166" s="27">
        <v>990</v>
      </c>
      <c r="S166" s="31">
        <f t="shared" si="52"/>
        <v>1335</v>
      </c>
      <c r="T166" s="31">
        <v>1259.7401498819499</v>
      </c>
      <c r="U166" s="31">
        <f t="shared" si="53"/>
        <v>0</v>
      </c>
      <c r="V166" s="31">
        <v>3000</v>
      </c>
      <c r="W166" s="31">
        <v>3000</v>
      </c>
      <c r="X166" s="27">
        <v>0</v>
      </c>
      <c r="Y166" s="27">
        <v>0</v>
      </c>
      <c r="Z166" s="27">
        <v>0</v>
      </c>
      <c r="AA166" s="31">
        <f t="shared" si="54"/>
        <v>3000</v>
      </c>
      <c r="AB166" s="31">
        <v>6000</v>
      </c>
      <c r="AC166" s="31">
        <v>2047</v>
      </c>
      <c r="AD166" s="27">
        <v>0</v>
      </c>
      <c r="AE166" s="31">
        <f t="shared" ref="AE166:AE195" si="60">AB166-AC166</f>
        <v>3953</v>
      </c>
      <c r="AF166" s="31">
        <v>0</v>
      </c>
      <c r="AG166" s="31">
        <f t="shared" si="43"/>
        <v>2047</v>
      </c>
      <c r="AH166" s="28">
        <v>14000</v>
      </c>
      <c r="AI166" s="28">
        <v>0</v>
      </c>
      <c r="AJ166" s="27">
        <v>0</v>
      </c>
      <c r="AK166" s="29">
        <f t="shared" si="40"/>
        <v>14000</v>
      </c>
      <c r="AL166" s="30">
        <v>0</v>
      </c>
      <c r="AM166" s="29">
        <f t="shared" si="41"/>
        <v>0</v>
      </c>
      <c r="AN166" s="29">
        <v>14000</v>
      </c>
      <c r="AO166" s="29">
        <v>0</v>
      </c>
      <c r="AP166" s="27">
        <v>0</v>
      </c>
      <c r="AQ166" s="29">
        <f t="shared" si="44"/>
        <v>14000</v>
      </c>
      <c r="AR166" s="29">
        <v>0</v>
      </c>
      <c r="AS166" s="29">
        <f t="shared" si="59"/>
        <v>0</v>
      </c>
      <c r="AT166" s="29">
        <v>20000</v>
      </c>
      <c r="AU166" s="28">
        <v>2141.1999999999998</v>
      </c>
      <c r="AV166" s="28">
        <v>0</v>
      </c>
      <c r="AW166" s="28">
        <f t="shared" si="47"/>
        <v>17858.8</v>
      </c>
      <c r="AX166" s="22">
        <v>1776.57921791375</v>
      </c>
      <c r="AY166" s="56">
        <f t="shared" si="55"/>
        <v>364.62078208624985</v>
      </c>
      <c r="AZ166" s="28">
        <v>2000</v>
      </c>
      <c r="BA166" s="28">
        <v>392.20647884047986</v>
      </c>
      <c r="BB166" s="28">
        <v>0</v>
      </c>
      <c r="BC166" s="28">
        <f t="shared" si="48"/>
        <v>1607.7935211595202</v>
      </c>
      <c r="BD166" s="49">
        <v>0</v>
      </c>
      <c r="BE166" s="28">
        <f t="shared" si="56"/>
        <v>392.20647884047986</v>
      </c>
      <c r="BF166" s="28">
        <v>20000</v>
      </c>
      <c r="BG166" s="22">
        <v>8963</v>
      </c>
      <c r="BH166" s="28">
        <v>4761</v>
      </c>
      <c r="BI166" s="28">
        <f t="shared" si="45"/>
        <v>6276</v>
      </c>
      <c r="BJ166" s="29">
        <v>7252.6635534249399</v>
      </c>
      <c r="BK166" s="28">
        <f t="shared" si="57"/>
        <v>6471.3364465750601</v>
      </c>
    </row>
    <row r="167" spans="2:63" ht="15" customHeight="1" x14ac:dyDescent="0.35">
      <c r="B167" s="4"/>
      <c r="C167" s="13">
        <v>45078</v>
      </c>
      <c r="D167" s="22">
        <v>7000</v>
      </c>
      <c r="E167" s="22">
        <v>4462.6223207871953</v>
      </c>
      <c r="F167" s="26">
        <v>0</v>
      </c>
      <c r="G167" s="22">
        <f t="shared" si="49"/>
        <v>2537.3776792128047</v>
      </c>
      <c r="H167" s="22">
        <v>0</v>
      </c>
      <c r="I167" s="22">
        <f t="shared" si="58"/>
        <v>4462.6223207871953</v>
      </c>
      <c r="J167" s="29">
        <v>2600</v>
      </c>
      <c r="K167" s="29">
        <v>0</v>
      </c>
      <c r="L167" s="27">
        <v>600</v>
      </c>
      <c r="M167" s="27">
        <f t="shared" si="50"/>
        <v>2000</v>
      </c>
      <c r="N167" s="25">
        <v>799.49683784521983</v>
      </c>
      <c r="O167" s="31">
        <f t="shared" si="51"/>
        <v>0</v>
      </c>
      <c r="P167" s="31">
        <v>3000</v>
      </c>
      <c r="Q167" s="31">
        <v>675</v>
      </c>
      <c r="R167" s="27">
        <v>990</v>
      </c>
      <c r="S167" s="31">
        <f t="shared" si="52"/>
        <v>1335</v>
      </c>
      <c r="T167" s="31">
        <v>1286.5549246350961</v>
      </c>
      <c r="U167" s="31">
        <f t="shared" si="53"/>
        <v>0</v>
      </c>
      <c r="V167" s="31">
        <v>3000</v>
      </c>
      <c r="W167" s="31">
        <v>3000</v>
      </c>
      <c r="X167" s="27">
        <v>0</v>
      </c>
      <c r="Y167" s="27">
        <v>0</v>
      </c>
      <c r="Z167" s="27">
        <v>0</v>
      </c>
      <c r="AA167" s="31">
        <f t="shared" si="54"/>
        <v>3000</v>
      </c>
      <c r="AB167" s="31">
        <v>6000</v>
      </c>
      <c r="AC167" s="31">
        <v>2047</v>
      </c>
      <c r="AD167" s="27">
        <v>0</v>
      </c>
      <c r="AE167" s="31">
        <f t="shared" si="60"/>
        <v>3953</v>
      </c>
      <c r="AF167" s="31">
        <v>0</v>
      </c>
      <c r="AG167" s="31">
        <f t="shared" si="43"/>
        <v>2047</v>
      </c>
      <c r="AH167" s="28">
        <v>14000</v>
      </c>
      <c r="AI167" s="28">
        <v>0</v>
      </c>
      <c r="AJ167" s="27">
        <v>0</v>
      </c>
      <c r="AK167" s="29">
        <f t="shared" si="40"/>
        <v>14000</v>
      </c>
      <c r="AL167" s="30">
        <v>0</v>
      </c>
      <c r="AM167" s="29">
        <f t="shared" si="41"/>
        <v>0</v>
      </c>
      <c r="AN167" s="29">
        <v>14000</v>
      </c>
      <c r="AO167" s="29">
        <v>0</v>
      </c>
      <c r="AP167" s="27">
        <v>0</v>
      </c>
      <c r="AQ167" s="29">
        <f t="shared" si="44"/>
        <v>14000</v>
      </c>
      <c r="AR167" s="29">
        <v>1881.5445266415845</v>
      </c>
      <c r="AS167" s="29">
        <f t="shared" si="59"/>
        <v>0</v>
      </c>
      <c r="AT167" s="29">
        <v>20000</v>
      </c>
      <c r="AU167" s="28">
        <v>2141.1999999999998</v>
      </c>
      <c r="AV167" s="28">
        <v>0</v>
      </c>
      <c r="AW167" s="28">
        <f t="shared" si="47"/>
        <v>17858.8</v>
      </c>
      <c r="AX167" s="22">
        <v>1817.8062604081449</v>
      </c>
      <c r="AY167" s="56">
        <f t="shared" si="55"/>
        <v>323.39373959185491</v>
      </c>
      <c r="AZ167" s="28">
        <v>2000</v>
      </c>
      <c r="BA167" s="28">
        <v>392.20647884047986</v>
      </c>
      <c r="BB167" s="28">
        <v>0</v>
      </c>
      <c r="BC167" s="28">
        <f t="shared" si="48"/>
        <v>1607.7935211595202</v>
      </c>
      <c r="BD167" s="49">
        <v>0</v>
      </c>
      <c r="BE167" s="28">
        <f t="shared" si="56"/>
        <v>392.20647884047986</v>
      </c>
      <c r="BF167" s="28">
        <v>20000</v>
      </c>
      <c r="BG167" s="22">
        <v>8963</v>
      </c>
      <c r="BH167" s="28">
        <v>4761</v>
      </c>
      <c r="BI167" s="28">
        <f t="shared" si="45"/>
        <v>6276</v>
      </c>
      <c r="BJ167" s="29">
        <v>4330.8494753390241</v>
      </c>
      <c r="BK167" s="28">
        <f t="shared" si="57"/>
        <v>9393.1505246609759</v>
      </c>
    </row>
    <row r="168" spans="2:63" ht="15" customHeight="1" x14ac:dyDescent="0.35">
      <c r="B168" s="4"/>
      <c r="C168" s="13">
        <v>45079</v>
      </c>
      <c r="D168" s="22">
        <v>7000</v>
      </c>
      <c r="E168" s="22">
        <v>4462.6223207871953</v>
      </c>
      <c r="F168" s="26">
        <v>0</v>
      </c>
      <c r="G168" s="22">
        <f t="shared" si="49"/>
        <v>2537.3776792128047</v>
      </c>
      <c r="H168" s="22">
        <v>0</v>
      </c>
      <c r="I168" s="22">
        <f t="shared" si="58"/>
        <v>4462.6223207871953</v>
      </c>
      <c r="J168" s="29">
        <v>2600</v>
      </c>
      <c r="K168" s="29">
        <v>0</v>
      </c>
      <c r="L168" s="27">
        <v>600</v>
      </c>
      <c r="M168" s="27">
        <f t="shared" si="50"/>
        <v>2000</v>
      </c>
      <c r="N168" s="25">
        <v>756.96530984876267</v>
      </c>
      <c r="O168" s="31">
        <f t="shared" si="51"/>
        <v>0</v>
      </c>
      <c r="P168" s="31">
        <v>3000</v>
      </c>
      <c r="Q168" s="31">
        <v>675</v>
      </c>
      <c r="R168" s="27">
        <v>990</v>
      </c>
      <c r="S168" s="31">
        <f t="shared" si="52"/>
        <v>1335</v>
      </c>
      <c r="T168" s="31">
        <v>1281.9487198988963</v>
      </c>
      <c r="U168" s="31">
        <f t="shared" si="53"/>
        <v>0</v>
      </c>
      <c r="V168" s="31">
        <v>3000</v>
      </c>
      <c r="W168" s="31">
        <v>3000</v>
      </c>
      <c r="X168" s="27">
        <v>0</v>
      </c>
      <c r="Y168" s="27">
        <v>0</v>
      </c>
      <c r="Z168" s="27">
        <v>0</v>
      </c>
      <c r="AA168" s="31">
        <f t="shared" si="54"/>
        <v>3000</v>
      </c>
      <c r="AB168" s="31">
        <v>6000</v>
      </c>
      <c r="AC168" s="31">
        <v>2047</v>
      </c>
      <c r="AD168" s="27">
        <v>0</v>
      </c>
      <c r="AE168" s="31">
        <f t="shared" si="60"/>
        <v>3953</v>
      </c>
      <c r="AF168" s="31">
        <v>0</v>
      </c>
      <c r="AG168" s="31">
        <f t="shared" si="43"/>
        <v>2047</v>
      </c>
      <c r="AH168" s="28">
        <v>14000</v>
      </c>
      <c r="AI168" s="28">
        <v>0</v>
      </c>
      <c r="AJ168" s="27">
        <v>0</v>
      </c>
      <c r="AK168" s="29">
        <f t="shared" si="40"/>
        <v>14000</v>
      </c>
      <c r="AL168" s="30">
        <v>0</v>
      </c>
      <c r="AM168" s="29">
        <f t="shared" si="41"/>
        <v>0</v>
      </c>
      <c r="AN168" s="29">
        <v>14000</v>
      </c>
      <c r="AO168" s="29">
        <v>0</v>
      </c>
      <c r="AP168" s="27">
        <v>0</v>
      </c>
      <c r="AQ168" s="29">
        <f t="shared" si="44"/>
        <v>14000</v>
      </c>
      <c r="AR168" s="29">
        <v>1946.923138962519</v>
      </c>
      <c r="AS168" s="29">
        <f t="shared" si="59"/>
        <v>0</v>
      </c>
      <c r="AT168" s="29">
        <v>20000</v>
      </c>
      <c r="AU168" s="28">
        <v>2141.1999999999998</v>
      </c>
      <c r="AV168" s="28">
        <v>0</v>
      </c>
      <c r="AW168" s="28">
        <f t="shared" si="47"/>
        <v>17858.8</v>
      </c>
      <c r="AX168" s="22">
        <v>2432.7310561704548</v>
      </c>
      <c r="AY168" s="56">
        <f t="shared" si="55"/>
        <v>0</v>
      </c>
      <c r="AZ168" s="28">
        <v>2000</v>
      </c>
      <c r="BA168" s="28">
        <v>392.20647884047986</v>
      </c>
      <c r="BB168" s="28">
        <v>0</v>
      </c>
      <c r="BC168" s="28">
        <f t="shared" si="48"/>
        <v>1607.7935211595202</v>
      </c>
      <c r="BD168" s="49">
        <v>0</v>
      </c>
      <c r="BE168" s="28">
        <f t="shared" si="56"/>
        <v>392.20647884047986</v>
      </c>
      <c r="BF168" s="28">
        <v>20000</v>
      </c>
      <c r="BG168" s="22">
        <v>8963</v>
      </c>
      <c r="BH168" s="28">
        <v>4761</v>
      </c>
      <c r="BI168" s="28">
        <f t="shared" si="45"/>
        <v>6276</v>
      </c>
      <c r="BJ168" s="29">
        <v>2619.1719468716592</v>
      </c>
      <c r="BK168" s="28">
        <f t="shared" si="57"/>
        <v>11104.828053128342</v>
      </c>
    </row>
    <row r="169" spans="2:63" ht="15" customHeight="1" x14ac:dyDescent="0.35">
      <c r="B169" s="4"/>
      <c r="C169" s="13">
        <v>45080</v>
      </c>
      <c r="D169" s="22">
        <v>7000</v>
      </c>
      <c r="E169" s="22">
        <v>4462.6223207871953</v>
      </c>
      <c r="F169" s="26">
        <v>0</v>
      </c>
      <c r="G169" s="22">
        <f t="shared" si="49"/>
        <v>2537.3776792128047</v>
      </c>
      <c r="H169" s="22">
        <v>0</v>
      </c>
      <c r="I169" s="22">
        <f t="shared" si="58"/>
        <v>4462.6223207871953</v>
      </c>
      <c r="J169" s="29">
        <v>2600</v>
      </c>
      <c r="K169" s="29">
        <v>0</v>
      </c>
      <c r="L169" s="27">
        <v>600</v>
      </c>
      <c r="M169" s="27">
        <f t="shared" si="50"/>
        <v>2000</v>
      </c>
      <c r="N169" s="25">
        <v>728.01352285559733</v>
      </c>
      <c r="O169" s="31">
        <f t="shared" si="51"/>
        <v>0</v>
      </c>
      <c r="P169" s="31">
        <v>3000</v>
      </c>
      <c r="Q169" s="31">
        <v>675</v>
      </c>
      <c r="R169" s="27">
        <v>990</v>
      </c>
      <c r="S169" s="31">
        <f t="shared" si="52"/>
        <v>1335</v>
      </c>
      <c r="T169" s="31">
        <v>1225.1931937107497</v>
      </c>
      <c r="U169" s="31">
        <f t="shared" si="53"/>
        <v>0</v>
      </c>
      <c r="V169" s="31">
        <v>3000</v>
      </c>
      <c r="W169" s="31">
        <v>3000</v>
      </c>
      <c r="X169" s="27">
        <v>0</v>
      </c>
      <c r="Y169" s="27">
        <v>0</v>
      </c>
      <c r="Z169" s="27">
        <v>0</v>
      </c>
      <c r="AA169" s="31">
        <f t="shared" si="54"/>
        <v>3000</v>
      </c>
      <c r="AB169" s="31">
        <v>6000</v>
      </c>
      <c r="AC169" s="31">
        <v>2047</v>
      </c>
      <c r="AD169" s="27">
        <v>0</v>
      </c>
      <c r="AE169" s="31">
        <f t="shared" si="60"/>
        <v>3953</v>
      </c>
      <c r="AF169" s="31">
        <v>0</v>
      </c>
      <c r="AG169" s="31">
        <f t="shared" si="43"/>
        <v>2047</v>
      </c>
      <c r="AH169" s="28">
        <v>14000</v>
      </c>
      <c r="AI169" s="28">
        <v>0</v>
      </c>
      <c r="AJ169" s="27">
        <v>0</v>
      </c>
      <c r="AK169" s="29">
        <f t="shared" si="40"/>
        <v>14000</v>
      </c>
      <c r="AL169" s="30">
        <v>0</v>
      </c>
      <c r="AM169" s="29">
        <f t="shared" si="41"/>
        <v>0</v>
      </c>
      <c r="AN169" s="29">
        <v>14000</v>
      </c>
      <c r="AO169" s="29">
        <v>0</v>
      </c>
      <c r="AP169" s="27">
        <v>0</v>
      </c>
      <c r="AQ169" s="29">
        <f t="shared" si="44"/>
        <v>14000</v>
      </c>
      <c r="AR169" s="29">
        <v>1946.607371230386</v>
      </c>
      <c r="AS169" s="29">
        <f t="shared" si="59"/>
        <v>0</v>
      </c>
      <c r="AT169" s="29">
        <v>20000</v>
      </c>
      <c r="AU169" s="28">
        <v>2141.1999999999998</v>
      </c>
      <c r="AV169" s="28">
        <v>0</v>
      </c>
      <c r="AW169" s="28">
        <f t="shared" si="47"/>
        <v>17858.8</v>
      </c>
      <c r="AX169" s="22">
        <v>2923.3756642319199</v>
      </c>
      <c r="AY169" s="56">
        <f t="shared" si="55"/>
        <v>0</v>
      </c>
      <c r="AZ169" s="28">
        <v>2000</v>
      </c>
      <c r="BA169" s="28">
        <v>392.20647884047986</v>
      </c>
      <c r="BB169" s="28">
        <v>0</v>
      </c>
      <c r="BC169" s="28">
        <f t="shared" si="48"/>
        <v>1607.7935211595202</v>
      </c>
      <c r="BD169" s="49">
        <v>0</v>
      </c>
      <c r="BE169" s="28">
        <f t="shared" si="56"/>
        <v>392.20647884047986</v>
      </c>
      <c r="BF169" s="28">
        <v>20000</v>
      </c>
      <c r="BG169" s="22">
        <v>8963</v>
      </c>
      <c r="BH169" s="28">
        <v>4761</v>
      </c>
      <c r="BI169" s="28">
        <f t="shared" si="45"/>
        <v>6276</v>
      </c>
      <c r="BJ169" s="29">
        <v>3539.754587687361</v>
      </c>
      <c r="BK169" s="28">
        <f t="shared" si="57"/>
        <v>10184.245412312639</v>
      </c>
    </row>
    <row r="170" spans="2:63" ht="15" customHeight="1" x14ac:dyDescent="0.35">
      <c r="B170" s="4"/>
      <c r="C170" s="13">
        <v>45081</v>
      </c>
      <c r="D170" s="22">
        <v>7000</v>
      </c>
      <c r="E170" s="22">
        <v>4462.6223207871953</v>
      </c>
      <c r="F170" s="26">
        <v>0</v>
      </c>
      <c r="G170" s="22">
        <f t="shared" si="49"/>
        <v>2537.3776792128047</v>
      </c>
      <c r="H170" s="22">
        <v>0</v>
      </c>
      <c r="I170" s="22">
        <f t="shared" si="58"/>
        <v>4462.6223207871953</v>
      </c>
      <c r="J170" s="29">
        <v>2600</v>
      </c>
      <c r="K170" s="29">
        <v>0</v>
      </c>
      <c r="L170" s="27">
        <v>600</v>
      </c>
      <c r="M170" s="27">
        <f t="shared" si="50"/>
        <v>2000</v>
      </c>
      <c r="N170" s="25">
        <v>778.19442000872789</v>
      </c>
      <c r="O170" s="31">
        <f t="shared" si="51"/>
        <v>0</v>
      </c>
      <c r="P170" s="31">
        <v>3000</v>
      </c>
      <c r="Q170" s="31">
        <v>675</v>
      </c>
      <c r="R170" s="27">
        <v>990</v>
      </c>
      <c r="S170" s="31">
        <f t="shared" si="52"/>
        <v>1335</v>
      </c>
      <c r="T170" s="31">
        <v>1253.1220020371811</v>
      </c>
      <c r="U170" s="31">
        <f t="shared" si="53"/>
        <v>0</v>
      </c>
      <c r="V170" s="31">
        <v>3000</v>
      </c>
      <c r="W170" s="31">
        <v>3000</v>
      </c>
      <c r="X170" s="27">
        <v>0</v>
      </c>
      <c r="Y170" s="27">
        <v>0</v>
      </c>
      <c r="Z170" s="27">
        <v>0</v>
      </c>
      <c r="AA170" s="31">
        <f t="shared" si="54"/>
        <v>3000</v>
      </c>
      <c r="AB170" s="31">
        <v>6000</v>
      </c>
      <c r="AC170" s="31">
        <v>2047</v>
      </c>
      <c r="AD170" s="27">
        <v>0</v>
      </c>
      <c r="AE170" s="31">
        <f t="shared" si="60"/>
        <v>3953</v>
      </c>
      <c r="AF170" s="31">
        <v>0</v>
      </c>
      <c r="AG170" s="31">
        <f t="shared" si="43"/>
        <v>2047</v>
      </c>
      <c r="AH170" s="28">
        <v>14000</v>
      </c>
      <c r="AI170" s="28">
        <v>0</v>
      </c>
      <c r="AJ170" s="27">
        <v>0</v>
      </c>
      <c r="AK170" s="29">
        <f t="shared" ref="AK170:AK195" si="61">AH170-AI170</f>
        <v>14000</v>
      </c>
      <c r="AL170" s="30">
        <v>0</v>
      </c>
      <c r="AM170" s="29">
        <f t="shared" ref="AM170:AM195" si="62">IF(AI170+AJ170-AL170&lt;0,0,AI170+AJ170-AL170)</f>
        <v>0</v>
      </c>
      <c r="AN170" s="29">
        <v>14000</v>
      </c>
      <c r="AO170" s="29">
        <v>0</v>
      </c>
      <c r="AP170" s="27">
        <v>0</v>
      </c>
      <c r="AQ170" s="29">
        <f t="shared" si="44"/>
        <v>14000</v>
      </c>
      <c r="AR170" s="29">
        <v>1798.2840654556981</v>
      </c>
      <c r="AS170" s="29">
        <f t="shared" si="59"/>
        <v>0</v>
      </c>
      <c r="AT170" s="29">
        <v>20000</v>
      </c>
      <c r="AU170" s="28">
        <v>2141.1999999999998</v>
      </c>
      <c r="AV170" s="28">
        <v>0</v>
      </c>
      <c r="AW170" s="28">
        <f t="shared" si="47"/>
        <v>17858.8</v>
      </c>
      <c r="AX170" s="22">
        <v>2932.4720738190108</v>
      </c>
      <c r="AY170" s="56">
        <f t="shared" si="55"/>
        <v>0</v>
      </c>
      <c r="AZ170" s="28">
        <v>2000</v>
      </c>
      <c r="BA170" s="28">
        <v>392.20647884047986</v>
      </c>
      <c r="BB170" s="28">
        <v>0</v>
      </c>
      <c r="BC170" s="28">
        <f t="shared" si="48"/>
        <v>1607.7935211595202</v>
      </c>
      <c r="BD170" s="49">
        <v>0</v>
      </c>
      <c r="BE170" s="28">
        <f t="shared" si="56"/>
        <v>392.20647884047986</v>
      </c>
      <c r="BF170" s="28">
        <v>20000</v>
      </c>
      <c r="BG170" s="22">
        <v>8963</v>
      </c>
      <c r="BH170" s="28">
        <v>4761</v>
      </c>
      <c r="BI170" s="28">
        <f t="shared" si="45"/>
        <v>6276</v>
      </c>
      <c r="BJ170" s="29">
        <v>3231.1564945605878</v>
      </c>
      <c r="BK170" s="28">
        <f t="shared" si="57"/>
        <v>10492.843505439412</v>
      </c>
    </row>
    <row r="171" spans="2:63" ht="15" customHeight="1" x14ac:dyDescent="0.35">
      <c r="B171" s="4"/>
      <c r="C171" s="13">
        <v>45082</v>
      </c>
      <c r="D171" s="22">
        <v>7000</v>
      </c>
      <c r="E171" s="22">
        <v>4462.6223207871953</v>
      </c>
      <c r="F171" s="26">
        <v>0</v>
      </c>
      <c r="G171" s="22">
        <f t="shared" si="49"/>
        <v>2537.3776792128047</v>
      </c>
      <c r="H171" s="22">
        <v>790.36548920206917</v>
      </c>
      <c r="I171" s="22">
        <f t="shared" si="58"/>
        <v>3672.2568315851263</v>
      </c>
      <c r="J171" s="29">
        <v>2600</v>
      </c>
      <c r="K171" s="29">
        <v>0</v>
      </c>
      <c r="L171" s="27">
        <v>600</v>
      </c>
      <c r="M171" s="27">
        <f t="shared" si="50"/>
        <v>2000</v>
      </c>
      <c r="N171" s="25">
        <v>558.62215625866168</v>
      </c>
      <c r="O171" s="31">
        <f t="shared" si="51"/>
        <v>41.377843741338324</v>
      </c>
      <c r="P171" s="31">
        <v>3000</v>
      </c>
      <c r="Q171" s="31">
        <v>675</v>
      </c>
      <c r="R171" s="27">
        <v>990</v>
      </c>
      <c r="S171" s="31">
        <f t="shared" si="52"/>
        <v>1335</v>
      </c>
      <c r="T171" s="31">
        <v>1303.8539942613936</v>
      </c>
      <c r="U171" s="31">
        <f t="shared" si="53"/>
        <v>0</v>
      </c>
      <c r="V171" s="31">
        <v>3000</v>
      </c>
      <c r="W171" s="31">
        <v>3000</v>
      </c>
      <c r="X171" s="27">
        <v>0</v>
      </c>
      <c r="Y171" s="27">
        <v>0</v>
      </c>
      <c r="Z171" s="27">
        <v>0</v>
      </c>
      <c r="AA171" s="31">
        <f t="shared" si="54"/>
        <v>3000</v>
      </c>
      <c r="AB171" s="31">
        <v>6000</v>
      </c>
      <c r="AC171" s="31">
        <v>2047</v>
      </c>
      <c r="AD171" s="27">
        <v>0</v>
      </c>
      <c r="AE171" s="31">
        <f t="shared" si="60"/>
        <v>3953</v>
      </c>
      <c r="AF171" s="31">
        <v>0</v>
      </c>
      <c r="AG171" s="31">
        <f t="shared" si="43"/>
        <v>2047</v>
      </c>
      <c r="AH171" s="28">
        <v>14000</v>
      </c>
      <c r="AI171" s="28">
        <v>0</v>
      </c>
      <c r="AJ171" s="27">
        <v>0</v>
      </c>
      <c r="AK171" s="29">
        <f t="shared" si="61"/>
        <v>14000</v>
      </c>
      <c r="AL171" s="30">
        <v>0</v>
      </c>
      <c r="AM171" s="29">
        <f t="shared" si="62"/>
        <v>0</v>
      </c>
      <c r="AN171" s="29">
        <v>14000</v>
      </c>
      <c r="AO171" s="29">
        <v>0</v>
      </c>
      <c r="AP171" s="27">
        <v>0</v>
      </c>
      <c r="AQ171" s="29">
        <f t="shared" si="44"/>
        <v>14000</v>
      </c>
      <c r="AR171" s="29">
        <v>1976.1778575021626</v>
      </c>
      <c r="AS171" s="29">
        <f t="shared" si="59"/>
        <v>0</v>
      </c>
      <c r="AT171" s="29">
        <v>20000</v>
      </c>
      <c r="AU171" s="28">
        <v>2141.1999999999998</v>
      </c>
      <c r="AV171" s="28">
        <v>0</v>
      </c>
      <c r="AW171" s="28">
        <f t="shared" si="47"/>
        <v>17858.8</v>
      </c>
      <c r="AX171" s="22">
        <v>2965.4191712001943</v>
      </c>
      <c r="AY171" s="56">
        <f t="shared" si="55"/>
        <v>0</v>
      </c>
      <c r="AZ171" s="28">
        <v>2000</v>
      </c>
      <c r="BA171" s="28">
        <v>392.20647884047986</v>
      </c>
      <c r="BB171" s="28">
        <v>0</v>
      </c>
      <c r="BC171" s="28">
        <f t="shared" si="48"/>
        <v>1607.7935211595202</v>
      </c>
      <c r="BD171" s="49">
        <v>0</v>
      </c>
      <c r="BE171" s="28">
        <f t="shared" si="56"/>
        <v>392.20647884047986</v>
      </c>
      <c r="BF171" s="28">
        <v>20000</v>
      </c>
      <c r="BG171" s="22">
        <v>8963</v>
      </c>
      <c r="BH171" s="28">
        <v>4761</v>
      </c>
      <c r="BI171" s="28">
        <f t="shared" si="45"/>
        <v>6276</v>
      </c>
      <c r="BJ171" s="29">
        <v>2129.0988973878721</v>
      </c>
      <c r="BK171" s="28">
        <f t="shared" si="57"/>
        <v>11594.901102612128</v>
      </c>
    </row>
    <row r="172" spans="2:63" ht="15" customHeight="1" x14ac:dyDescent="0.35">
      <c r="B172" s="4"/>
      <c r="C172" s="13">
        <v>45083</v>
      </c>
      <c r="D172" s="22">
        <v>7000</v>
      </c>
      <c r="E172" s="22">
        <v>4462.6223207871953</v>
      </c>
      <c r="F172" s="26">
        <v>0</v>
      </c>
      <c r="G172" s="22">
        <f t="shared" si="49"/>
        <v>2537.3776792128047</v>
      </c>
      <c r="H172" s="22">
        <v>1462.0907848457814</v>
      </c>
      <c r="I172" s="22">
        <f t="shared" si="58"/>
        <v>3000.5315359414139</v>
      </c>
      <c r="J172" s="29">
        <v>2600</v>
      </c>
      <c r="K172" s="29">
        <v>0</v>
      </c>
      <c r="L172" s="27">
        <v>600</v>
      </c>
      <c r="M172" s="27">
        <f t="shared" si="50"/>
        <v>2000</v>
      </c>
      <c r="N172" s="25">
        <v>663.17870623602585</v>
      </c>
      <c r="O172" s="31">
        <f t="shared" si="51"/>
        <v>0</v>
      </c>
      <c r="P172" s="31">
        <v>3000</v>
      </c>
      <c r="Q172" s="31">
        <v>675</v>
      </c>
      <c r="R172" s="27">
        <v>990</v>
      </c>
      <c r="S172" s="31">
        <f t="shared" si="52"/>
        <v>1335</v>
      </c>
      <c r="T172" s="31">
        <v>1269.0392933541536</v>
      </c>
      <c r="U172" s="31">
        <f t="shared" si="53"/>
        <v>0</v>
      </c>
      <c r="V172" s="31">
        <v>3000</v>
      </c>
      <c r="W172" s="31">
        <v>3000</v>
      </c>
      <c r="X172" s="27">
        <v>0</v>
      </c>
      <c r="Y172" s="27">
        <v>0</v>
      </c>
      <c r="Z172" s="27">
        <v>0</v>
      </c>
      <c r="AA172" s="31">
        <f t="shared" si="54"/>
        <v>3000</v>
      </c>
      <c r="AB172" s="31">
        <v>6000</v>
      </c>
      <c r="AC172" s="31">
        <v>2047</v>
      </c>
      <c r="AD172" s="27">
        <v>0</v>
      </c>
      <c r="AE172" s="31">
        <f t="shared" si="60"/>
        <v>3953</v>
      </c>
      <c r="AF172" s="31">
        <v>0</v>
      </c>
      <c r="AG172" s="31">
        <f t="shared" si="43"/>
        <v>2047</v>
      </c>
      <c r="AH172" s="28">
        <v>14000</v>
      </c>
      <c r="AI172" s="28">
        <v>0</v>
      </c>
      <c r="AJ172" s="27">
        <v>0</v>
      </c>
      <c r="AK172" s="29">
        <f t="shared" si="61"/>
        <v>14000</v>
      </c>
      <c r="AL172" s="30">
        <v>0</v>
      </c>
      <c r="AM172" s="29">
        <f t="shared" si="62"/>
        <v>0</v>
      </c>
      <c r="AN172" s="29">
        <v>14000</v>
      </c>
      <c r="AO172" s="29">
        <v>0</v>
      </c>
      <c r="AP172" s="27">
        <v>0</v>
      </c>
      <c r="AQ172" s="29">
        <f t="shared" si="44"/>
        <v>14000</v>
      </c>
      <c r="AR172" s="29">
        <v>5070.0040567146352</v>
      </c>
      <c r="AS172" s="29">
        <f t="shared" si="59"/>
        <v>0</v>
      </c>
      <c r="AT172" s="29">
        <v>20000</v>
      </c>
      <c r="AU172" s="28">
        <v>2141.1999999999998</v>
      </c>
      <c r="AV172" s="28">
        <v>0</v>
      </c>
      <c r="AW172" s="28">
        <f t="shared" si="47"/>
        <v>17858.8</v>
      </c>
      <c r="AX172" s="22">
        <v>2943.3767297486706</v>
      </c>
      <c r="AY172" s="56">
        <f t="shared" si="55"/>
        <v>0</v>
      </c>
      <c r="AZ172" s="28">
        <v>2000</v>
      </c>
      <c r="BA172" s="28">
        <v>392.20647884047986</v>
      </c>
      <c r="BB172" s="28">
        <v>0</v>
      </c>
      <c r="BC172" s="28">
        <f t="shared" si="48"/>
        <v>1607.7935211595202</v>
      </c>
      <c r="BD172" s="49">
        <v>0</v>
      </c>
      <c r="BE172" s="28">
        <f t="shared" si="56"/>
        <v>392.20647884047986</v>
      </c>
      <c r="BF172" s="28">
        <v>20000</v>
      </c>
      <c r="BG172" s="22">
        <v>8963</v>
      </c>
      <c r="BH172" s="28">
        <v>4761</v>
      </c>
      <c r="BI172" s="28">
        <f t="shared" si="45"/>
        <v>6276</v>
      </c>
      <c r="BJ172" s="29">
        <v>962.52709542164064</v>
      </c>
      <c r="BK172" s="28">
        <f t="shared" si="57"/>
        <v>12761.472904578359</v>
      </c>
    </row>
    <row r="173" spans="2:63" ht="15" customHeight="1" x14ac:dyDescent="0.35">
      <c r="B173" s="4"/>
      <c r="C173" s="13">
        <v>45084</v>
      </c>
      <c r="D173" s="22">
        <v>7000</v>
      </c>
      <c r="E173" s="22">
        <v>4462.6223207871953</v>
      </c>
      <c r="F173" s="26">
        <v>0</v>
      </c>
      <c r="G173" s="22">
        <f t="shared" si="49"/>
        <v>2537.3776792128047</v>
      </c>
      <c r="H173" s="22">
        <v>1459.905495035606</v>
      </c>
      <c r="I173" s="22">
        <f t="shared" si="58"/>
        <v>3002.7168257515896</v>
      </c>
      <c r="J173" s="29">
        <v>2600</v>
      </c>
      <c r="K173" s="29">
        <v>0</v>
      </c>
      <c r="L173" s="27">
        <v>600</v>
      </c>
      <c r="M173" s="27">
        <f t="shared" si="50"/>
        <v>2000</v>
      </c>
      <c r="N173" s="25">
        <v>662.44921145046089</v>
      </c>
      <c r="O173" s="31">
        <f t="shared" si="51"/>
        <v>0</v>
      </c>
      <c r="P173" s="31">
        <v>3000</v>
      </c>
      <c r="Q173" s="31">
        <v>675</v>
      </c>
      <c r="R173" s="27">
        <v>990</v>
      </c>
      <c r="S173" s="31">
        <f t="shared" si="52"/>
        <v>1335</v>
      </c>
      <c r="T173" s="31">
        <v>1224.9381293653503</v>
      </c>
      <c r="U173" s="31">
        <f t="shared" si="53"/>
        <v>0</v>
      </c>
      <c r="V173" s="31">
        <v>3000</v>
      </c>
      <c r="W173" s="31">
        <v>3000</v>
      </c>
      <c r="X173" s="27">
        <v>0</v>
      </c>
      <c r="Y173" s="27">
        <v>0</v>
      </c>
      <c r="Z173" s="27">
        <v>0</v>
      </c>
      <c r="AA173" s="31">
        <f t="shared" si="54"/>
        <v>3000</v>
      </c>
      <c r="AB173" s="31">
        <v>6000</v>
      </c>
      <c r="AC173" s="31">
        <v>2047</v>
      </c>
      <c r="AD173" s="27">
        <v>0</v>
      </c>
      <c r="AE173" s="31">
        <f t="shared" si="60"/>
        <v>3953</v>
      </c>
      <c r="AF173" s="31">
        <v>0</v>
      </c>
      <c r="AG173" s="31">
        <f t="shared" si="43"/>
        <v>2047</v>
      </c>
      <c r="AH173" s="28">
        <v>14000</v>
      </c>
      <c r="AI173" s="28">
        <v>0</v>
      </c>
      <c r="AJ173" s="27">
        <v>0</v>
      </c>
      <c r="AK173" s="29">
        <f t="shared" si="61"/>
        <v>14000</v>
      </c>
      <c r="AL173" s="30">
        <v>0</v>
      </c>
      <c r="AM173" s="29">
        <f t="shared" si="62"/>
        <v>0</v>
      </c>
      <c r="AN173" s="29">
        <v>14000</v>
      </c>
      <c r="AO173" s="29">
        <v>0</v>
      </c>
      <c r="AP173" s="27">
        <v>0</v>
      </c>
      <c r="AQ173" s="29">
        <f t="shared" si="44"/>
        <v>14000</v>
      </c>
      <c r="AR173" s="29">
        <v>7356.0501511104057</v>
      </c>
      <c r="AS173" s="29">
        <f t="shared" si="59"/>
        <v>0</v>
      </c>
      <c r="AT173" s="29">
        <v>20000</v>
      </c>
      <c r="AU173" s="28">
        <v>2141.1999999999998</v>
      </c>
      <c r="AV173" s="28">
        <v>0</v>
      </c>
      <c r="AW173" s="28">
        <f t="shared" si="47"/>
        <v>17858.8</v>
      </c>
      <c r="AX173" s="22">
        <v>2979.6770348468667</v>
      </c>
      <c r="AY173" s="56">
        <f t="shared" si="55"/>
        <v>0</v>
      </c>
      <c r="AZ173" s="28">
        <v>2000</v>
      </c>
      <c r="BA173" s="28">
        <v>392.20647884047986</v>
      </c>
      <c r="BB173" s="28">
        <v>0</v>
      </c>
      <c r="BC173" s="28">
        <f t="shared" si="48"/>
        <v>1607.7935211595202</v>
      </c>
      <c r="BD173" s="49">
        <v>0</v>
      </c>
      <c r="BE173" s="28">
        <f t="shared" si="56"/>
        <v>392.20647884047986</v>
      </c>
      <c r="BF173" s="28">
        <v>20000</v>
      </c>
      <c r="BG173" s="22">
        <v>8963</v>
      </c>
      <c r="BH173" s="28">
        <v>4761</v>
      </c>
      <c r="BI173" s="28">
        <f t="shared" si="45"/>
        <v>6276</v>
      </c>
      <c r="BJ173" s="29">
        <v>181.91429803570907</v>
      </c>
      <c r="BK173" s="28">
        <f t="shared" si="57"/>
        <v>13542.085701964292</v>
      </c>
    </row>
    <row r="174" spans="2:63" ht="15" customHeight="1" x14ac:dyDescent="0.35">
      <c r="B174" s="4"/>
      <c r="C174" s="13">
        <v>45085</v>
      </c>
      <c r="D174" s="22">
        <v>7000</v>
      </c>
      <c r="E174" s="22">
        <v>4462.6223207871953</v>
      </c>
      <c r="F174" s="26">
        <v>0</v>
      </c>
      <c r="G174" s="22">
        <f t="shared" si="49"/>
        <v>2537.3776792128047</v>
      </c>
      <c r="H174" s="22">
        <v>1457.0736857546676</v>
      </c>
      <c r="I174" s="22">
        <f t="shared" si="58"/>
        <v>3005.5486350325277</v>
      </c>
      <c r="J174" s="29">
        <v>2600</v>
      </c>
      <c r="K174" s="29">
        <v>0</v>
      </c>
      <c r="L174" s="27">
        <v>600</v>
      </c>
      <c r="M174" s="27">
        <f t="shared" si="50"/>
        <v>2000</v>
      </c>
      <c r="N174" s="25">
        <v>698.76712561681404</v>
      </c>
      <c r="O174" s="31">
        <f t="shared" si="51"/>
        <v>0</v>
      </c>
      <c r="P174" s="31">
        <v>3000</v>
      </c>
      <c r="Q174" s="31">
        <v>675</v>
      </c>
      <c r="R174" s="27">
        <v>990</v>
      </c>
      <c r="S174" s="31">
        <f t="shared" si="52"/>
        <v>1335</v>
      </c>
      <c r="T174" s="31">
        <v>1141.5029702265447</v>
      </c>
      <c r="U174" s="31">
        <f t="shared" si="53"/>
        <v>0</v>
      </c>
      <c r="V174" s="31">
        <v>3000</v>
      </c>
      <c r="W174" s="31">
        <v>3000</v>
      </c>
      <c r="X174" s="27">
        <v>0</v>
      </c>
      <c r="Y174" s="27">
        <v>0</v>
      </c>
      <c r="Z174" s="27">
        <v>0</v>
      </c>
      <c r="AA174" s="31">
        <f t="shared" si="54"/>
        <v>3000</v>
      </c>
      <c r="AB174" s="31">
        <v>6000</v>
      </c>
      <c r="AC174" s="31">
        <v>2047</v>
      </c>
      <c r="AD174" s="27">
        <v>0</v>
      </c>
      <c r="AE174" s="31">
        <f t="shared" si="60"/>
        <v>3953</v>
      </c>
      <c r="AF174" s="31">
        <v>0</v>
      </c>
      <c r="AG174" s="31">
        <f t="shared" si="43"/>
        <v>2047</v>
      </c>
      <c r="AH174" s="28">
        <v>14000</v>
      </c>
      <c r="AI174" s="28">
        <v>0</v>
      </c>
      <c r="AJ174" s="27">
        <v>0</v>
      </c>
      <c r="AK174" s="29">
        <f t="shared" si="61"/>
        <v>14000</v>
      </c>
      <c r="AL174" s="30">
        <v>0</v>
      </c>
      <c r="AM174" s="29">
        <f t="shared" si="62"/>
        <v>0</v>
      </c>
      <c r="AN174" s="29">
        <v>14000</v>
      </c>
      <c r="AO174" s="29">
        <v>0</v>
      </c>
      <c r="AP174" s="27">
        <v>0</v>
      </c>
      <c r="AQ174" s="29">
        <f t="shared" si="44"/>
        <v>14000</v>
      </c>
      <c r="AR174" s="29">
        <v>9233.3860182072203</v>
      </c>
      <c r="AS174" s="29">
        <f t="shared" si="59"/>
        <v>0</v>
      </c>
      <c r="AT174" s="29">
        <v>20000</v>
      </c>
      <c r="AU174" s="28">
        <v>2141.1999999999998</v>
      </c>
      <c r="AV174" s="28">
        <v>0</v>
      </c>
      <c r="AW174" s="28">
        <f t="shared" si="47"/>
        <v>17858.8</v>
      </c>
      <c r="AX174" s="22">
        <v>2935.1787760879488</v>
      </c>
      <c r="AY174" s="56">
        <f t="shared" si="55"/>
        <v>0</v>
      </c>
      <c r="AZ174" s="28">
        <v>2000</v>
      </c>
      <c r="BA174" s="28">
        <v>392.20647884047986</v>
      </c>
      <c r="BB174" s="28">
        <v>0</v>
      </c>
      <c r="BC174" s="28">
        <f t="shared" si="48"/>
        <v>1607.7935211595202</v>
      </c>
      <c r="BD174" s="49">
        <v>0</v>
      </c>
      <c r="BE174" s="28">
        <f t="shared" si="56"/>
        <v>392.20647884047986</v>
      </c>
      <c r="BF174" s="28">
        <v>20000</v>
      </c>
      <c r="BG174" s="22">
        <v>8963</v>
      </c>
      <c r="BH174" s="28">
        <v>4761</v>
      </c>
      <c r="BI174" s="28">
        <f t="shared" si="45"/>
        <v>6276</v>
      </c>
      <c r="BJ174" s="29">
        <v>0</v>
      </c>
      <c r="BK174" s="28">
        <f t="shared" si="57"/>
        <v>13724</v>
      </c>
    </row>
    <row r="175" spans="2:63" ht="15" customHeight="1" x14ac:dyDescent="0.35">
      <c r="B175" s="4"/>
      <c r="C175" s="13">
        <v>45086</v>
      </c>
      <c r="D175" s="22">
        <v>7000</v>
      </c>
      <c r="E175" s="22">
        <v>4462.6223207871953</v>
      </c>
      <c r="F175" s="26">
        <v>0</v>
      </c>
      <c r="G175" s="22">
        <f t="shared" si="49"/>
        <v>2537.3776792128047</v>
      </c>
      <c r="H175" s="22">
        <v>1457.1355020894932</v>
      </c>
      <c r="I175" s="22">
        <f t="shared" si="58"/>
        <v>3005.4868186977019</v>
      </c>
      <c r="J175" s="29">
        <v>2600</v>
      </c>
      <c r="K175" s="29">
        <v>0</v>
      </c>
      <c r="L175" s="27">
        <v>600</v>
      </c>
      <c r="M175" s="27">
        <f t="shared" si="50"/>
        <v>2000</v>
      </c>
      <c r="N175" s="25">
        <v>683.72771058611909</v>
      </c>
      <c r="O175" s="31">
        <f t="shared" si="51"/>
        <v>0</v>
      </c>
      <c r="P175" s="31">
        <v>3000</v>
      </c>
      <c r="Q175" s="31">
        <v>675</v>
      </c>
      <c r="R175" s="27">
        <v>990</v>
      </c>
      <c r="S175" s="31">
        <f t="shared" si="52"/>
        <v>1335</v>
      </c>
      <c r="T175" s="31">
        <v>1084.0360477043689</v>
      </c>
      <c r="U175" s="31">
        <f t="shared" si="53"/>
        <v>0</v>
      </c>
      <c r="V175" s="31">
        <v>3000</v>
      </c>
      <c r="W175" s="31">
        <v>3000</v>
      </c>
      <c r="X175" s="27">
        <v>0</v>
      </c>
      <c r="Y175" s="27">
        <v>0</v>
      </c>
      <c r="Z175" s="27">
        <v>0</v>
      </c>
      <c r="AA175" s="31">
        <f t="shared" si="54"/>
        <v>3000</v>
      </c>
      <c r="AB175" s="31">
        <v>6000</v>
      </c>
      <c r="AC175" s="31">
        <v>2047</v>
      </c>
      <c r="AD175" s="27">
        <v>0</v>
      </c>
      <c r="AE175" s="31">
        <f t="shared" si="60"/>
        <v>3953</v>
      </c>
      <c r="AF175" s="31">
        <v>0</v>
      </c>
      <c r="AG175" s="31">
        <f t="shared" ref="AG175:AG195" si="63">IF(AD175+AC175-AF175&lt;0,0,AD175+AC175-AF175)</f>
        <v>2047</v>
      </c>
      <c r="AH175" s="28">
        <v>14000</v>
      </c>
      <c r="AI175" s="28">
        <v>0</v>
      </c>
      <c r="AJ175" s="27">
        <v>0</v>
      </c>
      <c r="AK175" s="29">
        <f t="shared" si="61"/>
        <v>14000</v>
      </c>
      <c r="AL175" s="30">
        <v>0</v>
      </c>
      <c r="AM175" s="29">
        <f t="shared" si="62"/>
        <v>0</v>
      </c>
      <c r="AN175" s="29">
        <v>14000</v>
      </c>
      <c r="AO175" s="29">
        <v>0</v>
      </c>
      <c r="AP175" s="27">
        <v>0</v>
      </c>
      <c r="AQ175" s="29">
        <f t="shared" ref="AQ175:AQ195" si="64">AN175-AO175</f>
        <v>14000</v>
      </c>
      <c r="AR175" s="29">
        <v>4411.9759532481594</v>
      </c>
      <c r="AS175" s="29">
        <f t="shared" si="59"/>
        <v>0</v>
      </c>
      <c r="AT175" s="29">
        <v>20000</v>
      </c>
      <c r="AU175" s="28">
        <v>2141.1999999999998</v>
      </c>
      <c r="AV175" s="28">
        <v>0</v>
      </c>
      <c r="AW175" s="28">
        <f t="shared" si="47"/>
        <v>17858.8</v>
      </c>
      <c r="AX175" s="22">
        <v>2544.0953420891433</v>
      </c>
      <c r="AY175" s="56">
        <f t="shared" si="55"/>
        <v>0</v>
      </c>
      <c r="AZ175" s="28">
        <v>2000</v>
      </c>
      <c r="BA175" s="28">
        <v>392.20647884047986</v>
      </c>
      <c r="BB175" s="28">
        <v>0</v>
      </c>
      <c r="BC175" s="28">
        <f t="shared" si="48"/>
        <v>1607.7935211595202</v>
      </c>
      <c r="BD175" s="49">
        <v>0</v>
      </c>
      <c r="BE175" s="28">
        <f t="shared" si="56"/>
        <v>392.20647884047986</v>
      </c>
      <c r="BF175" s="28">
        <v>20000</v>
      </c>
      <c r="BG175" s="22">
        <v>8963</v>
      </c>
      <c r="BH175" s="28">
        <v>4761</v>
      </c>
      <c r="BI175" s="28">
        <f t="shared" ref="BI175:BI226" si="65">BF175-BG176-BH175</f>
        <v>6276</v>
      </c>
      <c r="BJ175" s="29">
        <v>0</v>
      </c>
      <c r="BK175" s="28">
        <f t="shared" si="57"/>
        <v>13724</v>
      </c>
    </row>
    <row r="176" spans="2:63" ht="15" customHeight="1" x14ac:dyDescent="0.35">
      <c r="B176" s="4"/>
      <c r="C176" s="13">
        <v>45087</v>
      </c>
      <c r="D176" s="22">
        <v>7000</v>
      </c>
      <c r="E176" s="22">
        <v>4462.6223207871953</v>
      </c>
      <c r="F176" s="26">
        <v>0</v>
      </c>
      <c r="G176" s="22">
        <f t="shared" si="49"/>
        <v>2537.3776792128047</v>
      </c>
      <c r="H176" s="22">
        <v>1457.4720415542608</v>
      </c>
      <c r="I176" s="22">
        <f t="shared" si="58"/>
        <v>3005.1502792329347</v>
      </c>
      <c r="J176" s="29">
        <v>2600</v>
      </c>
      <c r="K176" s="29">
        <v>0</v>
      </c>
      <c r="L176" s="27">
        <v>600</v>
      </c>
      <c r="M176" s="27">
        <f t="shared" si="50"/>
        <v>2000</v>
      </c>
      <c r="N176" s="25">
        <v>707.79944875175829</v>
      </c>
      <c r="O176" s="31">
        <f t="shared" si="51"/>
        <v>0</v>
      </c>
      <c r="P176" s="31">
        <v>3000</v>
      </c>
      <c r="Q176" s="31">
        <v>675</v>
      </c>
      <c r="R176" s="27">
        <v>990</v>
      </c>
      <c r="S176" s="31">
        <f t="shared" si="52"/>
        <v>1335</v>
      </c>
      <c r="T176" s="31">
        <v>994.44921119970252</v>
      </c>
      <c r="U176" s="31">
        <f t="shared" si="53"/>
        <v>0</v>
      </c>
      <c r="V176" s="31">
        <v>3000</v>
      </c>
      <c r="W176" s="31">
        <v>3000</v>
      </c>
      <c r="X176" s="27">
        <v>0</v>
      </c>
      <c r="Y176" s="27">
        <v>0</v>
      </c>
      <c r="Z176" s="27">
        <v>0</v>
      </c>
      <c r="AA176" s="31">
        <f t="shared" si="54"/>
        <v>3000</v>
      </c>
      <c r="AB176" s="31">
        <v>6000</v>
      </c>
      <c r="AC176" s="31">
        <v>2047</v>
      </c>
      <c r="AD176" s="27">
        <v>0</v>
      </c>
      <c r="AE176" s="31">
        <f t="shared" si="60"/>
        <v>3953</v>
      </c>
      <c r="AF176" s="31">
        <v>0</v>
      </c>
      <c r="AG176" s="31">
        <f t="shared" si="63"/>
        <v>2047</v>
      </c>
      <c r="AH176" s="28">
        <v>14000</v>
      </c>
      <c r="AI176" s="28">
        <v>0</v>
      </c>
      <c r="AJ176" s="27">
        <v>0</v>
      </c>
      <c r="AK176" s="29">
        <f t="shared" si="61"/>
        <v>14000</v>
      </c>
      <c r="AL176" s="30">
        <v>0</v>
      </c>
      <c r="AM176" s="29">
        <f t="shared" si="62"/>
        <v>0</v>
      </c>
      <c r="AN176" s="29">
        <v>14000</v>
      </c>
      <c r="AO176" s="29">
        <v>0</v>
      </c>
      <c r="AP176" s="27">
        <v>0</v>
      </c>
      <c r="AQ176" s="29">
        <f t="shared" si="64"/>
        <v>14000</v>
      </c>
      <c r="AR176" s="29">
        <v>3097.9070002173949</v>
      </c>
      <c r="AS176" s="29">
        <f t="shared" si="59"/>
        <v>0</v>
      </c>
      <c r="AT176" s="29">
        <v>20000</v>
      </c>
      <c r="AU176" s="28">
        <v>2141.1999999999998</v>
      </c>
      <c r="AV176" s="28">
        <v>0</v>
      </c>
      <c r="AW176" s="28">
        <f t="shared" si="47"/>
        <v>17858.8</v>
      </c>
      <c r="AX176" s="22">
        <v>3051.4575109130665</v>
      </c>
      <c r="AY176" s="56">
        <f t="shared" si="55"/>
        <v>0</v>
      </c>
      <c r="AZ176" s="28">
        <v>2000</v>
      </c>
      <c r="BA176" s="28">
        <v>392.20647884047986</v>
      </c>
      <c r="BB176" s="28">
        <v>0</v>
      </c>
      <c r="BC176" s="28">
        <f t="shared" si="48"/>
        <v>1607.7935211595202</v>
      </c>
      <c r="BD176" s="49">
        <v>0</v>
      </c>
      <c r="BE176" s="28">
        <f t="shared" si="56"/>
        <v>392.20647884047986</v>
      </c>
      <c r="BF176" s="28">
        <v>20000</v>
      </c>
      <c r="BG176" s="22">
        <v>8963</v>
      </c>
      <c r="BH176" s="28">
        <v>4761</v>
      </c>
      <c r="BI176" s="28">
        <f t="shared" si="65"/>
        <v>6276</v>
      </c>
      <c r="BJ176" s="29">
        <v>305.50547911023847</v>
      </c>
      <c r="BK176" s="28">
        <f t="shared" si="57"/>
        <v>13418.494520889761</v>
      </c>
    </row>
    <row r="177" spans="2:63" ht="15" customHeight="1" x14ac:dyDescent="0.35">
      <c r="B177" s="4"/>
      <c r="C177" s="13">
        <v>45088</v>
      </c>
      <c r="D177" s="22">
        <v>7000</v>
      </c>
      <c r="E177" s="22">
        <v>4462.6223207871953</v>
      </c>
      <c r="F177" s="26">
        <v>0</v>
      </c>
      <c r="G177" s="22">
        <f t="shared" si="49"/>
        <v>2537.3776792128047</v>
      </c>
      <c r="H177" s="22">
        <v>1457.8630960595108</v>
      </c>
      <c r="I177" s="22">
        <f t="shared" si="58"/>
        <v>3004.7592247276843</v>
      </c>
      <c r="J177" s="29">
        <v>2600</v>
      </c>
      <c r="K177" s="29">
        <v>0</v>
      </c>
      <c r="L177" s="27">
        <v>600</v>
      </c>
      <c r="M177" s="27">
        <f t="shared" si="50"/>
        <v>2000</v>
      </c>
      <c r="N177" s="25">
        <v>714.65550053554375</v>
      </c>
      <c r="O177" s="31">
        <f t="shared" si="51"/>
        <v>0</v>
      </c>
      <c r="P177" s="31">
        <v>3000</v>
      </c>
      <c r="Q177" s="31">
        <v>675</v>
      </c>
      <c r="R177" s="27">
        <v>990</v>
      </c>
      <c r="S177" s="31">
        <f t="shared" si="52"/>
        <v>1335</v>
      </c>
      <c r="T177" s="31">
        <v>1188.7799830284457</v>
      </c>
      <c r="U177" s="31">
        <f t="shared" si="53"/>
        <v>0</v>
      </c>
      <c r="V177" s="31">
        <v>3000</v>
      </c>
      <c r="W177" s="31">
        <v>3000</v>
      </c>
      <c r="X177" s="27">
        <v>0</v>
      </c>
      <c r="Y177" s="27">
        <v>0</v>
      </c>
      <c r="Z177" s="27">
        <v>0</v>
      </c>
      <c r="AA177" s="31">
        <f t="shared" si="54"/>
        <v>3000</v>
      </c>
      <c r="AB177" s="31">
        <v>6000</v>
      </c>
      <c r="AC177" s="31">
        <v>2047</v>
      </c>
      <c r="AD177" s="27">
        <v>0</v>
      </c>
      <c r="AE177" s="31">
        <f t="shared" si="60"/>
        <v>3953</v>
      </c>
      <c r="AF177" s="31">
        <v>0</v>
      </c>
      <c r="AG177" s="31">
        <f t="shared" si="63"/>
        <v>2047</v>
      </c>
      <c r="AH177" s="28">
        <v>14000</v>
      </c>
      <c r="AI177" s="28">
        <v>0</v>
      </c>
      <c r="AJ177" s="27">
        <v>0</v>
      </c>
      <c r="AK177" s="29">
        <f t="shared" si="61"/>
        <v>14000</v>
      </c>
      <c r="AL177" s="30">
        <v>0</v>
      </c>
      <c r="AM177" s="29">
        <f t="shared" si="62"/>
        <v>0</v>
      </c>
      <c r="AN177" s="29">
        <v>14000</v>
      </c>
      <c r="AO177" s="29">
        <v>0</v>
      </c>
      <c r="AP177" s="27">
        <v>0</v>
      </c>
      <c r="AQ177" s="29">
        <f t="shared" si="64"/>
        <v>14000</v>
      </c>
      <c r="AR177" s="29">
        <v>2090.0015482489434</v>
      </c>
      <c r="AS177" s="29">
        <f t="shared" si="59"/>
        <v>0</v>
      </c>
      <c r="AT177" s="29">
        <v>20000</v>
      </c>
      <c r="AU177" s="28">
        <v>2141.1999999999998</v>
      </c>
      <c r="AV177" s="28">
        <v>0</v>
      </c>
      <c r="AW177" s="28">
        <f t="shared" si="47"/>
        <v>17858.8</v>
      </c>
      <c r="AX177" s="22">
        <v>2622.6723920005411</v>
      </c>
      <c r="AY177" s="56">
        <f t="shared" si="55"/>
        <v>0</v>
      </c>
      <c r="AZ177" s="28">
        <v>2000</v>
      </c>
      <c r="BA177" s="28">
        <v>392.20647884047986</v>
      </c>
      <c r="BB177" s="28">
        <v>0</v>
      </c>
      <c r="BC177" s="28">
        <f t="shared" si="48"/>
        <v>1607.7935211595202</v>
      </c>
      <c r="BD177" s="49">
        <v>0</v>
      </c>
      <c r="BE177" s="28">
        <f t="shared" si="56"/>
        <v>392.20647884047986</v>
      </c>
      <c r="BF177" s="28">
        <v>20000</v>
      </c>
      <c r="BG177" s="22">
        <v>8963</v>
      </c>
      <c r="BH177" s="28">
        <v>4761</v>
      </c>
      <c r="BI177" s="28">
        <f t="shared" si="65"/>
        <v>6276</v>
      </c>
      <c r="BJ177" s="29">
        <v>1773.3827165747771</v>
      </c>
      <c r="BK177" s="28">
        <f t="shared" si="57"/>
        <v>11950.617283425223</v>
      </c>
    </row>
    <row r="178" spans="2:63" ht="15" customHeight="1" x14ac:dyDescent="0.35">
      <c r="B178" s="4"/>
      <c r="C178" s="13">
        <v>45089</v>
      </c>
      <c r="D178" s="22">
        <v>7000</v>
      </c>
      <c r="E178" s="22">
        <v>4462.6223207871953</v>
      </c>
      <c r="F178" s="26">
        <v>0</v>
      </c>
      <c r="G178" s="22">
        <f t="shared" si="49"/>
        <v>2537.3776792128047</v>
      </c>
      <c r="H178" s="22">
        <v>1458.5974147259551</v>
      </c>
      <c r="I178" s="22">
        <f t="shared" si="58"/>
        <v>3004.0249060612405</v>
      </c>
      <c r="J178" s="29">
        <v>2600</v>
      </c>
      <c r="K178" s="29">
        <v>0</v>
      </c>
      <c r="L178" s="27">
        <v>600</v>
      </c>
      <c r="M178" s="27">
        <f t="shared" si="50"/>
        <v>2000</v>
      </c>
      <c r="N178" s="25">
        <v>687.24427892409904</v>
      </c>
      <c r="O178" s="31">
        <f t="shared" si="51"/>
        <v>0</v>
      </c>
      <c r="P178" s="31">
        <v>3000</v>
      </c>
      <c r="Q178" s="31">
        <v>675</v>
      </c>
      <c r="R178" s="27">
        <v>990</v>
      </c>
      <c r="S178" s="31">
        <f t="shared" si="52"/>
        <v>1335</v>
      </c>
      <c r="T178" s="31">
        <v>1269.601425713</v>
      </c>
      <c r="U178" s="31">
        <f t="shared" si="53"/>
        <v>0</v>
      </c>
      <c r="V178" s="31">
        <v>3000</v>
      </c>
      <c r="W178" s="31">
        <v>3000</v>
      </c>
      <c r="X178" s="27">
        <v>0</v>
      </c>
      <c r="Y178" s="27">
        <v>0</v>
      </c>
      <c r="Z178" s="27">
        <v>0</v>
      </c>
      <c r="AA178" s="31">
        <f t="shared" si="54"/>
        <v>3000</v>
      </c>
      <c r="AB178" s="31">
        <v>6000</v>
      </c>
      <c r="AC178" s="31">
        <v>2047</v>
      </c>
      <c r="AD178" s="27">
        <v>0</v>
      </c>
      <c r="AE178" s="31">
        <f t="shared" si="60"/>
        <v>3953</v>
      </c>
      <c r="AF178" s="31">
        <v>0</v>
      </c>
      <c r="AG178" s="31">
        <f t="shared" si="63"/>
        <v>2047</v>
      </c>
      <c r="AH178" s="28">
        <v>14000</v>
      </c>
      <c r="AI178" s="28">
        <v>0</v>
      </c>
      <c r="AJ178" s="27">
        <v>0</v>
      </c>
      <c r="AK178" s="29">
        <f t="shared" si="61"/>
        <v>14000</v>
      </c>
      <c r="AL178" s="30">
        <v>0</v>
      </c>
      <c r="AM178" s="29">
        <f t="shared" si="62"/>
        <v>0</v>
      </c>
      <c r="AN178" s="29">
        <v>14000</v>
      </c>
      <c r="AO178" s="29">
        <v>0</v>
      </c>
      <c r="AP178" s="27">
        <v>0</v>
      </c>
      <c r="AQ178" s="29">
        <f t="shared" si="64"/>
        <v>14000</v>
      </c>
      <c r="AR178" s="29">
        <v>2130.7255430019964</v>
      </c>
      <c r="AS178" s="29">
        <f t="shared" si="59"/>
        <v>0</v>
      </c>
      <c r="AT178" s="29">
        <v>20000</v>
      </c>
      <c r="AU178" s="28">
        <v>2141.1999999999998</v>
      </c>
      <c r="AV178" s="28">
        <v>0</v>
      </c>
      <c r="AW178" s="28">
        <f t="shared" si="47"/>
        <v>17858.8</v>
      </c>
      <c r="AX178" s="22">
        <v>2567.6949739454831</v>
      </c>
      <c r="AY178" s="56">
        <f t="shared" si="55"/>
        <v>0</v>
      </c>
      <c r="AZ178" s="28">
        <v>2000</v>
      </c>
      <c r="BA178" s="28">
        <v>392.20647884047986</v>
      </c>
      <c r="BB178" s="28">
        <v>0</v>
      </c>
      <c r="BC178" s="28">
        <f t="shared" si="48"/>
        <v>1607.7935211595202</v>
      </c>
      <c r="BD178" s="49">
        <v>0</v>
      </c>
      <c r="BE178" s="28">
        <f t="shared" si="56"/>
        <v>392.20647884047986</v>
      </c>
      <c r="BF178" s="28">
        <v>20000</v>
      </c>
      <c r="BG178" s="22">
        <v>8963</v>
      </c>
      <c r="BH178" s="28">
        <v>4761</v>
      </c>
      <c r="BI178" s="28">
        <f t="shared" si="65"/>
        <v>6276</v>
      </c>
      <c r="BJ178" s="29">
        <v>2061.3969165897706</v>
      </c>
      <c r="BK178" s="28">
        <f t="shared" si="57"/>
        <v>11662.603083410229</v>
      </c>
    </row>
    <row r="179" spans="2:63" ht="15" customHeight="1" x14ac:dyDescent="0.35">
      <c r="B179" s="4"/>
      <c r="C179" s="13">
        <v>45090</v>
      </c>
      <c r="D179" s="22">
        <v>7000</v>
      </c>
      <c r="E179" s="22">
        <v>4462.6223207871953</v>
      </c>
      <c r="F179" s="26">
        <v>0</v>
      </c>
      <c r="G179" s="22">
        <f t="shared" si="49"/>
        <v>2537.3776792128047</v>
      </c>
      <c r="H179" s="22">
        <v>1459.0088804647451</v>
      </c>
      <c r="I179" s="22">
        <f t="shared" si="58"/>
        <v>3003.6134403224505</v>
      </c>
      <c r="J179" s="29">
        <v>2600</v>
      </c>
      <c r="K179" s="29">
        <v>0</v>
      </c>
      <c r="L179" s="27">
        <v>600</v>
      </c>
      <c r="M179" s="27">
        <f t="shared" si="50"/>
        <v>2000</v>
      </c>
      <c r="N179" s="25">
        <v>700.34161774411632</v>
      </c>
      <c r="O179" s="31">
        <f t="shared" si="51"/>
        <v>0</v>
      </c>
      <c r="P179" s="31">
        <v>3000</v>
      </c>
      <c r="Q179" s="31">
        <v>675</v>
      </c>
      <c r="R179" s="27">
        <v>990</v>
      </c>
      <c r="S179" s="31">
        <f t="shared" si="52"/>
        <v>1335</v>
      </c>
      <c r="T179" s="31">
        <v>1140.5014991618448</v>
      </c>
      <c r="U179" s="31">
        <f t="shared" si="53"/>
        <v>0</v>
      </c>
      <c r="V179" s="31">
        <v>3000</v>
      </c>
      <c r="W179" s="31">
        <v>3000</v>
      </c>
      <c r="X179" s="27">
        <v>0</v>
      </c>
      <c r="Y179" s="27">
        <v>0</v>
      </c>
      <c r="Z179" s="27">
        <v>0</v>
      </c>
      <c r="AA179" s="31">
        <f t="shared" si="54"/>
        <v>3000</v>
      </c>
      <c r="AB179" s="31">
        <v>6000</v>
      </c>
      <c r="AC179" s="31">
        <v>2047</v>
      </c>
      <c r="AD179" s="27">
        <v>0</v>
      </c>
      <c r="AE179" s="31">
        <f t="shared" si="60"/>
        <v>3953</v>
      </c>
      <c r="AF179" s="31">
        <v>0</v>
      </c>
      <c r="AG179" s="31">
        <f t="shared" si="63"/>
        <v>2047</v>
      </c>
      <c r="AH179" s="28">
        <v>14000</v>
      </c>
      <c r="AI179" s="28">
        <v>0</v>
      </c>
      <c r="AJ179" s="27">
        <v>0</v>
      </c>
      <c r="AK179" s="29">
        <f t="shared" si="61"/>
        <v>14000</v>
      </c>
      <c r="AL179" s="30">
        <v>0</v>
      </c>
      <c r="AM179" s="29">
        <f t="shared" si="62"/>
        <v>0</v>
      </c>
      <c r="AN179" s="29">
        <v>14000</v>
      </c>
      <c r="AO179" s="29">
        <v>0</v>
      </c>
      <c r="AP179" s="27">
        <v>0</v>
      </c>
      <c r="AQ179" s="29">
        <f t="shared" si="64"/>
        <v>14000</v>
      </c>
      <c r="AR179" s="29">
        <v>2993.6361470615238</v>
      </c>
      <c r="AS179" s="29">
        <f t="shared" si="59"/>
        <v>0</v>
      </c>
      <c r="AT179" s="29">
        <v>20000</v>
      </c>
      <c r="AU179" s="28">
        <v>2141.1999999999998</v>
      </c>
      <c r="AV179" s="28">
        <v>0</v>
      </c>
      <c r="AW179" s="28">
        <f t="shared" si="47"/>
        <v>17858.8</v>
      </c>
      <c r="AX179" s="22">
        <v>2577.8507666669329</v>
      </c>
      <c r="AY179" s="56">
        <f t="shared" si="55"/>
        <v>0</v>
      </c>
      <c r="AZ179" s="28">
        <v>2000</v>
      </c>
      <c r="BA179" s="28">
        <v>392.20647884047986</v>
      </c>
      <c r="BB179" s="28">
        <v>0</v>
      </c>
      <c r="BC179" s="28">
        <f t="shared" si="48"/>
        <v>1607.7935211595202</v>
      </c>
      <c r="BD179" s="49">
        <v>0</v>
      </c>
      <c r="BE179" s="28">
        <f t="shared" si="56"/>
        <v>392.20647884047986</v>
      </c>
      <c r="BF179" s="28">
        <v>20000</v>
      </c>
      <c r="BG179" s="22">
        <v>8963</v>
      </c>
      <c r="BH179" s="28">
        <v>4761</v>
      </c>
      <c r="BI179" s="28">
        <f t="shared" si="65"/>
        <v>6276</v>
      </c>
      <c r="BJ179" s="29">
        <v>2291.1328904054785</v>
      </c>
      <c r="BK179" s="28">
        <f t="shared" si="57"/>
        <v>11432.867109594521</v>
      </c>
    </row>
    <row r="180" spans="2:63" ht="15" customHeight="1" x14ac:dyDescent="0.35">
      <c r="B180" s="4"/>
      <c r="C180" s="13">
        <v>45091</v>
      </c>
      <c r="D180" s="22">
        <v>7000</v>
      </c>
      <c r="E180" s="22">
        <v>4462.6223207871953</v>
      </c>
      <c r="F180" s="26">
        <v>0</v>
      </c>
      <c r="G180" s="22">
        <f t="shared" si="49"/>
        <v>2537.3776792128047</v>
      </c>
      <c r="H180" s="22">
        <v>1461.2079007981513</v>
      </c>
      <c r="I180" s="22">
        <f t="shared" si="58"/>
        <v>3001.4144199890443</v>
      </c>
      <c r="J180" s="29">
        <v>2600</v>
      </c>
      <c r="K180" s="29">
        <v>0</v>
      </c>
      <c r="L180" s="27">
        <v>600</v>
      </c>
      <c r="M180" s="27">
        <f t="shared" si="50"/>
        <v>2000</v>
      </c>
      <c r="N180" s="25">
        <v>760.79643371252098</v>
      </c>
      <c r="O180" s="31">
        <f t="shared" si="51"/>
        <v>0</v>
      </c>
      <c r="P180" s="31">
        <v>3000</v>
      </c>
      <c r="Q180" s="31">
        <v>675</v>
      </c>
      <c r="R180" s="27">
        <v>990</v>
      </c>
      <c r="S180" s="31">
        <f t="shared" si="52"/>
        <v>1335</v>
      </c>
      <c r="T180" s="31">
        <v>1440.0408541579586</v>
      </c>
      <c r="U180" s="31">
        <f t="shared" si="53"/>
        <v>0</v>
      </c>
      <c r="V180" s="31">
        <v>3000</v>
      </c>
      <c r="W180" s="31">
        <v>3000</v>
      </c>
      <c r="X180" s="27">
        <v>0</v>
      </c>
      <c r="Y180" s="27">
        <v>0</v>
      </c>
      <c r="Z180" s="27">
        <v>0</v>
      </c>
      <c r="AA180" s="31">
        <f t="shared" si="54"/>
        <v>3000</v>
      </c>
      <c r="AB180" s="31">
        <v>6000</v>
      </c>
      <c r="AC180" s="31">
        <v>2047</v>
      </c>
      <c r="AD180" s="27">
        <v>0</v>
      </c>
      <c r="AE180" s="31">
        <f t="shared" si="60"/>
        <v>3953</v>
      </c>
      <c r="AF180" s="31">
        <v>0</v>
      </c>
      <c r="AG180" s="31">
        <f t="shared" si="63"/>
        <v>2047</v>
      </c>
      <c r="AH180" s="28">
        <v>14000</v>
      </c>
      <c r="AI180" s="28">
        <v>0</v>
      </c>
      <c r="AJ180" s="27">
        <v>0</v>
      </c>
      <c r="AK180" s="29">
        <f t="shared" si="61"/>
        <v>14000</v>
      </c>
      <c r="AL180" s="30">
        <v>0</v>
      </c>
      <c r="AM180" s="29">
        <f t="shared" si="62"/>
        <v>0</v>
      </c>
      <c r="AN180" s="29">
        <v>14000</v>
      </c>
      <c r="AO180" s="29">
        <v>0</v>
      </c>
      <c r="AP180" s="27">
        <v>0</v>
      </c>
      <c r="AQ180" s="29">
        <f t="shared" si="64"/>
        <v>14000</v>
      </c>
      <c r="AR180" s="29">
        <v>3077.3711660690292</v>
      </c>
      <c r="AS180" s="29">
        <f t="shared" si="59"/>
        <v>0</v>
      </c>
      <c r="AT180" s="29">
        <v>20000</v>
      </c>
      <c r="AU180" s="28">
        <v>2141.1999999999998</v>
      </c>
      <c r="AV180" s="28">
        <v>0</v>
      </c>
      <c r="AW180" s="28">
        <f t="shared" si="47"/>
        <v>17858.8</v>
      </c>
      <c r="AX180" s="22">
        <v>2284.0274223504448</v>
      </c>
      <c r="AY180" s="56">
        <f t="shared" si="55"/>
        <v>0</v>
      </c>
      <c r="AZ180" s="28">
        <v>2000</v>
      </c>
      <c r="BA180" s="28">
        <v>392.20647884047986</v>
      </c>
      <c r="BB180" s="28">
        <v>0</v>
      </c>
      <c r="BC180" s="28">
        <f t="shared" si="48"/>
        <v>1607.7935211595202</v>
      </c>
      <c r="BD180" s="49">
        <v>0</v>
      </c>
      <c r="BE180" s="28">
        <f t="shared" si="56"/>
        <v>392.20647884047986</v>
      </c>
      <c r="BF180" s="28">
        <v>20000</v>
      </c>
      <c r="BG180" s="22">
        <v>8963</v>
      </c>
      <c r="BH180" s="28">
        <v>4761</v>
      </c>
      <c r="BI180" s="28">
        <f t="shared" si="65"/>
        <v>6276</v>
      </c>
      <c r="BJ180" s="29">
        <v>850.23054427732097</v>
      </c>
      <c r="BK180" s="28">
        <f t="shared" si="57"/>
        <v>12873.769455722679</v>
      </c>
    </row>
    <row r="181" spans="2:63" ht="15" customHeight="1" x14ac:dyDescent="0.35">
      <c r="B181" s="4"/>
      <c r="C181" s="13">
        <v>45092</v>
      </c>
      <c r="D181" s="22">
        <v>7000</v>
      </c>
      <c r="E181" s="22">
        <v>4462.6223207871953</v>
      </c>
      <c r="F181" s="26">
        <v>0</v>
      </c>
      <c r="G181" s="22">
        <f t="shared" si="49"/>
        <v>2537.3776792128047</v>
      </c>
      <c r="H181" s="22">
        <v>1466.4241257733649</v>
      </c>
      <c r="I181" s="22">
        <f t="shared" si="58"/>
        <v>2996.1981950138306</v>
      </c>
      <c r="J181" s="29">
        <v>2600</v>
      </c>
      <c r="K181" s="29">
        <v>0</v>
      </c>
      <c r="L181" s="27">
        <v>600</v>
      </c>
      <c r="M181" s="27">
        <f t="shared" si="50"/>
        <v>2000</v>
      </c>
      <c r="N181" s="25">
        <v>712.98156744370567</v>
      </c>
      <c r="O181" s="31">
        <f t="shared" si="51"/>
        <v>0</v>
      </c>
      <c r="P181" s="31">
        <v>3000</v>
      </c>
      <c r="Q181" s="31">
        <v>675</v>
      </c>
      <c r="R181" s="27">
        <v>990</v>
      </c>
      <c r="S181" s="31">
        <f t="shared" si="52"/>
        <v>1335</v>
      </c>
      <c r="T181" s="31">
        <v>1484.2426439206401</v>
      </c>
      <c r="U181" s="31">
        <f t="shared" si="53"/>
        <v>0</v>
      </c>
      <c r="V181" s="31">
        <v>3000</v>
      </c>
      <c r="W181" s="31">
        <v>3000</v>
      </c>
      <c r="X181" s="27">
        <v>0</v>
      </c>
      <c r="Y181" s="27">
        <v>0</v>
      </c>
      <c r="Z181" s="27">
        <v>0</v>
      </c>
      <c r="AA181" s="31">
        <f t="shared" si="54"/>
        <v>3000</v>
      </c>
      <c r="AB181" s="31">
        <v>6000</v>
      </c>
      <c r="AC181" s="31">
        <v>2047</v>
      </c>
      <c r="AD181" s="27">
        <v>0</v>
      </c>
      <c r="AE181" s="31">
        <f t="shared" si="60"/>
        <v>3953</v>
      </c>
      <c r="AF181" s="31">
        <v>0</v>
      </c>
      <c r="AG181" s="31">
        <f t="shared" si="63"/>
        <v>2047</v>
      </c>
      <c r="AH181" s="28">
        <v>14000</v>
      </c>
      <c r="AI181" s="28">
        <v>0</v>
      </c>
      <c r="AJ181" s="27">
        <v>0</v>
      </c>
      <c r="AK181" s="29">
        <f t="shared" si="61"/>
        <v>14000</v>
      </c>
      <c r="AL181" s="30">
        <v>0</v>
      </c>
      <c r="AM181" s="29">
        <f t="shared" si="62"/>
        <v>0</v>
      </c>
      <c r="AN181" s="29">
        <v>14000</v>
      </c>
      <c r="AO181" s="29">
        <v>0</v>
      </c>
      <c r="AP181" s="27">
        <v>0</v>
      </c>
      <c r="AQ181" s="29">
        <f t="shared" si="64"/>
        <v>14000</v>
      </c>
      <c r="AR181" s="29">
        <v>6052.1124478158636</v>
      </c>
      <c r="AS181" s="29">
        <f t="shared" si="59"/>
        <v>0</v>
      </c>
      <c r="AT181" s="29">
        <v>20000</v>
      </c>
      <c r="AU181" s="28">
        <v>2141.1999999999998</v>
      </c>
      <c r="AV181" s="28">
        <v>0</v>
      </c>
      <c r="AW181" s="28">
        <f t="shared" si="47"/>
        <v>17858.8</v>
      </c>
      <c r="AX181" s="22">
        <v>2284.4738001656056</v>
      </c>
      <c r="AY181" s="56">
        <f t="shared" si="55"/>
        <v>0</v>
      </c>
      <c r="AZ181" s="28">
        <v>2000</v>
      </c>
      <c r="BA181" s="28">
        <v>392.20647884047986</v>
      </c>
      <c r="BB181" s="28">
        <v>0</v>
      </c>
      <c r="BC181" s="28">
        <f t="shared" si="48"/>
        <v>1607.7935211595202</v>
      </c>
      <c r="BD181" s="49">
        <v>0</v>
      </c>
      <c r="BE181" s="28">
        <f t="shared" si="56"/>
        <v>392.20647884047986</v>
      </c>
      <c r="BF181" s="28">
        <v>20000</v>
      </c>
      <c r="BG181" s="22">
        <v>8963</v>
      </c>
      <c r="BH181" s="28">
        <v>4761</v>
      </c>
      <c r="BI181" s="28">
        <f t="shared" si="65"/>
        <v>6276</v>
      </c>
      <c r="BJ181" s="29">
        <v>527.97078395027984</v>
      </c>
      <c r="BK181" s="28">
        <f t="shared" si="57"/>
        <v>13196.029216049719</v>
      </c>
    </row>
    <row r="182" spans="2:63" ht="15" customHeight="1" x14ac:dyDescent="0.35">
      <c r="B182" s="4"/>
      <c r="C182" s="13">
        <v>45093</v>
      </c>
      <c r="D182" s="22">
        <v>7000</v>
      </c>
      <c r="E182" s="22">
        <v>4462.6223207871953</v>
      </c>
      <c r="F182" s="26">
        <v>0</v>
      </c>
      <c r="G182" s="22">
        <f t="shared" si="49"/>
        <v>2537.3776792128047</v>
      </c>
      <c r="H182" s="22">
        <v>1165.204954620443</v>
      </c>
      <c r="I182" s="22">
        <f t="shared" si="58"/>
        <v>3297.4173661667523</v>
      </c>
      <c r="J182" s="29">
        <v>2600</v>
      </c>
      <c r="K182" s="29">
        <v>0</v>
      </c>
      <c r="L182" s="27">
        <v>600</v>
      </c>
      <c r="M182" s="27">
        <f t="shared" si="50"/>
        <v>2000</v>
      </c>
      <c r="N182" s="25">
        <v>663.07666287669588</v>
      </c>
      <c r="O182" s="31">
        <f t="shared" si="51"/>
        <v>0</v>
      </c>
      <c r="P182" s="31">
        <v>3000</v>
      </c>
      <c r="Q182" s="31">
        <v>675</v>
      </c>
      <c r="R182" s="27">
        <v>990</v>
      </c>
      <c r="S182" s="31">
        <f t="shared" si="52"/>
        <v>1335</v>
      </c>
      <c r="T182" s="31">
        <v>1467.2552712633928</v>
      </c>
      <c r="U182" s="31">
        <f t="shared" si="53"/>
        <v>0</v>
      </c>
      <c r="V182" s="31">
        <v>3000</v>
      </c>
      <c r="W182" s="31">
        <v>3000</v>
      </c>
      <c r="X182" s="27">
        <v>0</v>
      </c>
      <c r="Y182" s="27">
        <v>0</v>
      </c>
      <c r="Z182" s="27">
        <v>0</v>
      </c>
      <c r="AA182" s="31">
        <f t="shared" si="54"/>
        <v>3000</v>
      </c>
      <c r="AB182" s="31">
        <v>6000</v>
      </c>
      <c r="AC182" s="31">
        <v>2047</v>
      </c>
      <c r="AD182" s="27">
        <v>0</v>
      </c>
      <c r="AE182" s="31">
        <f t="shared" si="60"/>
        <v>3953</v>
      </c>
      <c r="AF182" s="31">
        <v>0</v>
      </c>
      <c r="AG182" s="31">
        <f t="shared" si="63"/>
        <v>2047</v>
      </c>
      <c r="AH182" s="28">
        <v>14000</v>
      </c>
      <c r="AI182" s="28">
        <v>0</v>
      </c>
      <c r="AJ182" s="27">
        <v>0</v>
      </c>
      <c r="AK182" s="29">
        <f t="shared" si="61"/>
        <v>14000</v>
      </c>
      <c r="AL182" s="30">
        <v>0</v>
      </c>
      <c r="AM182" s="29">
        <f t="shared" si="62"/>
        <v>0</v>
      </c>
      <c r="AN182" s="29">
        <v>14000</v>
      </c>
      <c r="AO182" s="29">
        <v>0</v>
      </c>
      <c r="AP182" s="27">
        <v>0</v>
      </c>
      <c r="AQ182" s="29">
        <f t="shared" si="64"/>
        <v>14000</v>
      </c>
      <c r="AR182" s="29">
        <v>2732.7071209520277</v>
      </c>
      <c r="AS182" s="29">
        <f t="shared" si="59"/>
        <v>0</v>
      </c>
      <c r="AT182" s="29">
        <v>20000</v>
      </c>
      <c r="AU182" s="28">
        <v>2141.1999999999998</v>
      </c>
      <c r="AV182" s="28">
        <v>0</v>
      </c>
      <c r="AW182" s="28">
        <f t="shared" si="47"/>
        <v>17858.8</v>
      </c>
      <c r="AX182" s="22">
        <v>2458.4106629395051</v>
      </c>
      <c r="AY182" s="56">
        <f t="shared" si="55"/>
        <v>0</v>
      </c>
      <c r="AZ182" s="28">
        <v>2000</v>
      </c>
      <c r="BA182" s="28">
        <v>392.20647884047986</v>
      </c>
      <c r="BB182" s="28">
        <v>0</v>
      </c>
      <c r="BC182" s="28">
        <f t="shared" si="48"/>
        <v>1607.7935211595202</v>
      </c>
      <c r="BD182" s="49">
        <v>0</v>
      </c>
      <c r="BE182" s="28">
        <f t="shared" si="56"/>
        <v>392.20647884047986</v>
      </c>
      <c r="BF182" s="28">
        <v>20000</v>
      </c>
      <c r="BG182" s="22">
        <v>8963</v>
      </c>
      <c r="BH182" s="28">
        <v>4761</v>
      </c>
      <c r="BI182" s="28">
        <f t="shared" si="65"/>
        <v>6276</v>
      </c>
      <c r="BJ182" s="29">
        <v>1589.175124075394</v>
      </c>
      <c r="BK182" s="28">
        <f t="shared" si="57"/>
        <v>12134.824875924605</v>
      </c>
    </row>
    <row r="183" spans="2:63" ht="15" customHeight="1" x14ac:dyDescent="0.35">
      <c r="B183" s="4"/>
      <c r="C183" s="13">
        <v>45094</v>
      </c>
      <c r="D183" s="22">
        <v>7000</v>
      </c>
      <c r="E183" s="22">
        <v>4462.6223207871953</v>
      </c>
      <c r="F183" s="26">
        <v>0</v>
      </c>
      <c r="G183" s="22">
        <f t="shared" si="49"/>
        <v>2537.3776792128047</v>
      </c>
      <c r="H183" s="22">
        <v>0</v>
      </c>
      <c r="I183" s="22">
        <f t="shared" si="58"/>
        <v>4462.6223207871953</v>
      </c>
      <c r="J183" s="29">
        <v>2600</v>
      </c>
      <c r="K183" s="29">
        <v>0</v>
      </c>
      <c r="L183" s="27">
        <v>600</v>
      </c>
      <c r="M183" s="27">
        <f t="shared" si="50"/>
        <v>2000</v>
      </c>
      <c r="N183" s="25">
        <v>627.41915827942591</v>
      </c>
      <c r="O183" s="31">
        <f t="shared" si="51"/>
        <v>0</v>
      </c>
      <c r="P183" s="31">
        <v>3000</v>
      </c>
      <c r="Q183" s="31">
        <v>675</v>
      </c>
      <c r="R183" s="27">
        <v>990</v>
      </c>
      <c r="S183" s="31">
        <f t="shared" si="52"/>
        <v>1335</v>
      </c>
      <c r="T183" s="31">
        <v>1465.4505496733609</v>
      </c>
      <c r="U183" s="31">
        <f t="shared" si="53"/>
        <v>0</v>
      </c>
      <c r="V183" s="31">
        <v>3000</v>
      </c>
      <c r="W183" s="31">
        <v>3000</v>
      </c>
      <c r="X183" s="27">
        <v>0</v>
      </c>
      <c r="Y183" s="27">
        <v>0</v>
      </c>
      <c r="Z183" s="27">
        <v>0</v>
      </c>
      <c r="AA183" s="31">
        <f t="shared" si="54"/>
        <v>3000</v>
      </c>
      <c r="AB183" s="31">
        <v>6000</v>
      </c>
      <c r="AC183" s="31">
        <v>2047</v>
      </c>
      <c r="AD183" s="27">
        <v>0</v>
      </c>
      <c r="AE183" s="31">
        <f t="shared" si="60"/>
        <v>3953</v>
      </c>
      <c r="AF183" s="31">
        <v>0</v>
      </c>
      <c r="AG183" s="31">
        <f t="shared" si="63"/>
        <v>2047</v>
      </c>
      <c r="AH183" s="28">
        <v>14000</v>
      </c>
      <c r="AI183" s="28">
        <v>0</v>
      </c>
      <c r="AJ183" s="27">
        <v>0</v>
      </c>
      <c r="AK183" s="29">
        <f t="shared" si="61"/>
        <v>14000</v>
      </c>
      <c r="AL183" s="30">
        <v>0</v>
      </c>
      <c r="AM183" s="29">
        <f t="shared" si="62"/>
        <v>0</v>
      </c>
      <c r="AN183" s="29">
        <v>14000</v>
      </c>
      <c r="AO183" s="29">
        <v>0</v>
      </c>
      <c r="AP183" s="27">
        <v>0</v>
      </c>
      <c r="AQ183" s="29">
        <f t="shared" si="64"/>
        <v>14000</v>
      </c>
      <c r="AR183" s="29">
        <v>1862.4965481002432</v>
      </c>
      <c r="AS183" s="29">
        <f t="shared" si="59"/>
        <v>0</v>
      </c>
      <c r="AT183" s="29">
        <v>20000</v>
      </c>
      <c r="AU183" s="28">
        <v>2141.1999999999998</v>
      </c>
      <c r="AV183" s="28">
        <v>0</v>
      </c>
      <c r="AW183" s="28">
        <f t="shared" si="47"/>
        <v>17858.8</v>
      </c>
      <c r="AX183" s="22">
        <v>2574.2882096186686</v>
      </c>
      <c r="AY183" s="56">
        <f t="shared" si="55"/>
        <v>0</v>
      </c>
      <c r="AZ183" s="28">
        <v>2000</v>
      </c>
      <c r="BA183" s="28">
        <v>392.20647884047986</v>
      </c>
      <c r="BB183" s="28">
        <v>0</v>
      </c>
      <c r="BC183" s="28">
        <f t="shared" si="48"/>
        <v>1607.7935211595202</v>
      </c>
      <c r="BD183" s="49">
        <v>0</v>
      </c>
      <c r="BE183" s="28">
        <f t="shared" si="56"/>
        <v>392.20647884047986</v>
      </c>
      <c r="BF183" s="28">
        <v>20000</v>
      </c>
      <c r="BG183" s="22">
        <v>8963</v>
      </c>
      <c r="BH183" s="28">
        <v>4761</v>
      </c>
      <c r="BI183" s="28">
        <f t="shared" si="65"/>
        <v>6276</v>
      </c>
      <c r="BJ183" s="29">
        <v>2131.4138270454405</v>
      </c>
      <c r="BK183" s="28">
        <f t="shared" si="57"/>
        <v>11592.58617295456</v>
      </c>
    </row>
    <row r="184" spans="2:63" ht="15" customHeight="1" x14ac:dyDescent="0.35">
      <c r="B184" s="4"/>
      <c r="C184" s="13">
        <v>45095</v>
      </c>
      <c r="D184" s="22">
        <v>7000</v>
      </c>
      <c r="E184" s="22">
        <v>4462.6223207871953</v>
      </c>
      <c r="F184" s="26">
        <v>0</v>
      </c>
      <c r="G184" s="22">
        <f t="shared" si="49"/>
        <v>2537.3776792128047</v>
      </c>
      <c r="H184" s="22">
        <v>0</v>
      </c>
      <c r="I184" s="22">
        <f t="shared" si="58"/>
        <v>4462.6223207871953</v>
      </c>
      <c r="J184" s="29">
        <v>2600</v>
      </c>
      <c r="K184" s="29">
        <v>0</v>
      </c>
      <c r="L184" s="27">
        <v>600</v>
      </c>
      <c r="M184" s="27">
        <f t="shared" si="50"/>
        <v>2000</v>
      </c>
      <c r="N184" s="25">
        <v>850.61039909207989</v>
      </c>
      <c r="O184" s="31">
        <f t="shared" si="51"/>
        <v>0</v>
      </c>
      <c r="P184" s="31">
        <v>3000</v>
      </c>
      <c r="Q184" s="31">
        <v>675</v>
      </c>
      <c r="R184" s="27">
        <v>990</v>
      </c>
      <c r="S184" s="31">
        <f t="shared" si="52"/>
        <v>1335</v>
      </c>
      <c r="T184" s="31">
        <v>1476.9595778124071</v>
      </c>
      <c r="U184" s="31">
        <f t="shared" si="53"/>
        <v>0</v>
      </c>
      <c r="V184" s="31">
        <v>3000</v>
      </c>
      <c r="W184" s="31">
        <v>3000</v>
      </c>
      <c r="X184" s="27">
        <v>0</v>
      </c>
      <c r="Y184" s="27">
        <v>0</v>
      </c>
      <c r="Z184" s="27">
        <v>0</v>
      </c>
      <c r="AA184" s="31">
        <f t="shared" si="54"/>
        <v>3000</v>
      </c>
      <c r="AB184" s="31">
        <v>6000</v>
      </c>
      <c r="AC184" s="31">
        <v>2047</v>
      </c>
      <c r="AD184" s="27">
        <v>0</v>
      </c>
      <c r="AE184" s="31">
        <f t="shared" si="60"/>
        <v>3953</v>
      </c>
      <c r="AF184" s="31">
        <v>0</v>
      </c>
      <c r="AG184" s="31">
        <f t="shared" si="63"/>
        <v>2047</v>
      </c>
      <c r="AH184" s="28">
        <v>14000</v>
      </c>
      <c r="AI184" s="28">
        <v>0</v>
      </c>
      <c r="AJ184" s="27">
        <v>0</v>
      </c>
      <c r="AK184" s="29">
        <f t="shared" si="61"/>
        <v>14000</v>
      </c>
      <c r="AL184" s="30">
        <v>0</v>
      </c>
      <c r="AM184" s="29">
        <f t="shared" si="62"/>
        <v>0</v>
      </c>
      <c r="AN184" s="29">
        <v>14000</v>
      </c>
      <c r="AO184" s="29">
        <v>0</v>
      </c>
      <c r="AP184" s="27">
        <v>0</v>
      </c>
      <c r="AQ184" s="29">
        <f t="shared" si="64"/>
        <v>14000</v>
      </c>
      <c r="AR184" s="29">
        <v>2072.1163455931137</v>
      </c>
      <c r="AS184" s="29">
        <f t="shared" si="59"/>
        <v>0</v>
      </c>
      <c r="AT184" s="29">
        <v>20000</v>
      </c>
      <c r="AU184" s="28">
        <v>2141.1999999999998</v>
      </c>
      <c r="AV184" s="28">
        <v>0</v>
      </c>
      <c r="AW184" s="28">
        <f t="shared" si="47"/>
        <v>17858.8</v>
      </c>
      <c r="AX184" s="22">
        <v>3049.8416582698537</v>
      </c>
      <c r="AY184" s="56">
        <f t="shared" si="55"/>
        <v>0</v>
      </c>
      <c r="AZ184" s="28">
        <v>2000</v>
      </c>
      <c r="BA184" s="28">
        <v>392.20647884047986</v>
      </c>
      <c r="BB184" s="28">
        <v>0</v>
      </c>
      <c r="BC184" s="28">
        <f t="shared" si="48"/>
        <v>1607.7935211595202</v>
      </c>
      <c r="BD184" s="49">
        <v>0</v>
      </c>
      <c r="BE184" s="28">
        <f t="shared" si="56"/>
        <v>392.20647884047986</v>
      </c>
      <c r="BF184" s="28">
        <v>20000</v>
      </c>
      <c r="BG184" s="22">
        <v>8963</v>
      </c>
      <c r="BH184" s="28">
        <v>4761</v>
      </c>
      <c r="BI184" s="28">
        <f t="shared" si="65"/>
        <v>6276</v>
      </c>
      <c r="BJ184" s="29">
        <v>1420.2162671794797</v>
      </c>
      <c r="BK184" s="28">
        <f t="shared" si="57"/>
        <v>12303.783732820521</v>
      </c>
    </row>
    <row r="185" spans="2:63" ht="15" customHeight="1" x14ac:dyDescent="0.35">
      <c r="B185" s="4"/>
      <c r="C185" s="13">
        <v>45096</v>
      </c>
      <c r="D185" s="22">
        <v>7000</v>
      </c>
      <c r="E185" s="22">
        <v>4462.6223207871953</v>
      </c>
      <c r="F185" s="26">
        <v>0</v>
      </c>
      <c r="G185" s="22">
        <f t="shared" si="49"/>
        <v>2537.3776792128047</v>
      </c>
      <c r="H185" s="22">
        <v>119.22065986676986</v>
      </c>
      <c r="I185" s="22">
        <f t="shared" si="58"/>
        <v>4343.4016609204255</v>
      </c>
      <c r="J185" s="29">
        <v>2600</v>
      </c>
      <c r="K185" s="29">
        <v>0</v>
      </c>
      <c r="L185" s="27">
        <v>600</v>
      </c>
      <c r="M185" s="27">
        <f t="shared" si="50"/>
        <v>2000</v>
      </c>
      <c r="N185" s="25">
        <v>747.01961367102797</v>
      </c>
      <c r="O185" s="31">
        <f t="shared" si="51"/>
        <v>0</v>
      </c>
      <c r="P185" s="31">
        <v>3000</v>
      </c>
      <c r="Q185" s="31">
        <v>675</v>
      </c>
      <c r="R185" s="27">
        <v>990</v>
      </c>
      <c r="S185" s="31">
        <f t="shared" si="52"/>
        <v>1335</v>
      </c>
      <c r="T185" s="31">
        <v>1488.7956625815971</v>
      </c>
      <c r="U185" s="31">
        <f t="shared" si="53"/>
        <v>0</v>
      </c>
      <c r="V185" s="31">
        <v>3000</v>
      </c>
      <c r="W185" s="31">
        <v>3000</v>
      </c>
      <c r="X185" s="27">
        <v>0</v>
      </c>
      <c r="Y185" s="27">
        <v>0</v>
      </c>
      <c r="Z185" s="27">
        <v>0</v>
      </c>
      <c r="AA185" s="31">
        <f t="shared" si="54"/>
        <v>3000</v>
      </c>
      <c r="AB185" s="31">
        <v>6000</v>
      </c>
      <c r="AC185" s="31">
        <v>2047</v>
      </c>
      <c r="AD185" s="27">
        <v>0</v>
      </c>
      <c r="AE185" s="31">
        <f t="shared" si="60"/>
        <v>3953</v>
      </c>
      <c r="AF185" s="31">
        <v>0</v>
      </c>
      <c r="AG185" s="31">
        <f t="shared" si="63"/>
        <v>2047</v>
      </c>
      <c r="AH185" s="28">
        <v>14000</v>
      </c>
      <c r="AI185" s="28">
        <v>0</v>
      </c>
      <c r="AJ185" s="27">
        <v>0</v>
      </c>
      <c r="AK185" s="29">
        <f t="shared" si="61"/>
        <v>14000</v>
      </c>
      <c r="AL185" s="30">
        <v>0</v>
      </c>
      <c r="AM185" s="29">
        <f t="shared" si="62"/>
        <v>0</v>
      </c>
      <c r="AN185" s="29">
        <v>14000</v>
      </c>
      <c r="AO185" s="29">
        <v>0</v>
      </c>
      <c r="AP185" s="27">
        <v>0</v>
      </c>
      <c r="AQ185" s="29">
        <f t="shared" si="64"/>
        <v>14000</v>
      </c>
      <c r="AR185" s="29">
        <v>2098.7847872216907</v>
      </c>
      <c r="AS185" s="29">
        <f t="shared" si="59"/>
        <v>0</v>
      </c>
      <c r="AT185" s="29">
        <v>20000</v>
      </c>
      <c r="AU185" s="28">
        <v>2141.1999999999998</v>
      </c>
      <c r="AV185" s="28">
        <v>0</v>
      </c>
      <c r="AW185" s="28">
        <f t="shared" si="47"/>
        <v>17858.8</v>
      </c>
      <c r="AX185" s="22">
        <v>2443.0673383052167</v>
      </c>
      <c r="AY185" s="56">
        <f t="shared" si="55"/>
        <v>0</v>
      </c>
      <c r="AZ185" s="28">
        <v>2000</v>
      </c>
      <c r="BA185" s="28">
        <v>392.20647884047986</v>
      </c>
      <c r="BB185" s="28">
        <v>0</v>
      </c>
      <c r="BC185" s="28">
        <f t="shared" si="48"/>
        <v>1607.7935211595202</v>
      </c>
      <c r="BD185" s="49">
        <v>0</v>
      </c>
      <c r="BE185" s="28">
        <f t="shared" si="56"/>
        <v>392.20647884047986</v>
      </c>
      <c r="BF185" s="28">
        <v>20000</v>
      </c>
      <c r="BG185" s="22">
        <v>8963</v>
      </c>
      <c r="BH185" s="28">
        <v>4761</v>
      </c>
      <c r="BI185" s="28">
        <f t="shared" si="65"/>
        <v>6276</v>
      </c>
      <c r="BJ185" s="29">
        <v>1613.0069688081876</v>
      </c>
      <c r="BK185" s="28">
        <f t="shared" si="57"/>
        <v>12110.993031191812</v>
      </c>
    </row>
    <row r="186" spans="2:63" ht="15" customHeight="1" x14ac:dyDescent="0.35">
      <c r="B186" s="4"/>
      <c r="C186" s="13">
        <v>45097</v>
      </c>
      <c r="D186" s="22">
        <v>7000</v>
      </c>
      <c r="E186" s="22">
        <v>4462.6223207871953</v>
      </c>
      <c r="F186" s="26">
        <v>0</v>
      </c>
      <c r="G186" s="22">
        <f t="shared" si="49"/>
        <v>2537.3776792128047</v>
      </c>
      <c r="H186" s="22">
        <v>1468.4682770947541</v>
      </c>
      <c r="I186" s="22">
        <f t="shared" si="58"/>
        <v>2994.1540436924415</v>
      </c>
      <c r="J186" s="29">
        <v>2600</v>
      </c>
      <c r="K186" s="29">
        <v>0</v>
      </c>
      <c r="L186" s="27">
        <v>600</v>
      </c>
      <c r="M186" s="27">
        <f t="shared" si="50"/>
        <v>2000</v>
      </c>
      <c r="N186" s="25">
        <v>756.28958683864528</v>
      </c>
      <c r="O186" s="31">
        <f t="shared" si="51"/>
        <v>0</v>
      </c>
      <c r="P186" s="31">
        <v>3000</v>
      </c>
      <c r="Q186" s="31">
        <v>675</v>
      </c>
      <c r="R186" s="27">
        <v>990</v>
      </c>
      <c r="S186" s="31">
        <f t="shared" si="52"/>
        <v>1335</v>
      </c>
      <c r="T186" s="31">
        <v>1457.3692558938831</v>
      </c>
      <c r="U186" s="31">
        <f t="shared" si="53"/>
        <v>0</v>
      </c>
      <c r="V186" s="31">
        <v>3000</v>
      </c>
      <c r="W186" s="31">
        <v>3000</v>
      </c>
      <c r="X186" s="27">
        <v>0</v>
      </c>
      <c r="Y186" s="27">
        <v>0</v>
      </c>
      <c r="Z186" s="27">
        <v>0</v>
      </c>
      <c r="AA186" s="31">
        <f t="shared" si="54"/>
        <v>3000</v>
      </c>
      <c r="AB186" s="31">
        <v>6000</v>
      </c>
      <c r="AC186" s="31">
        <v>2047</v>
      </c>
      <c r="AD186" s="27">
        <v>0</v>
      </c>
      <c r="AE186" s="31">
        <f t="shared" si="60"/>
        <v>3953</v>
      </c>
      <c r="AF186" s="31">
        <v>0</v>
      </c>
      <c r="AG186" s="31">
        <f t="shared" si="63"/>
        <v>2047</v>
      </c>
      <c r="AH186" s="28">
        <v>14000</v>
      </c>
      <c r="AI186" s="28">
        <v>0</v>
      </c>
      <c r="AJ186" s="27">
        <v>0</v>
      </c>
      <c r="AK186" s="29">
        <f t="shared" si="61"/>
        <v>14000</v>
      </c>
      <c r="AL186" s="30">
        <v>0</v>
      </c>
      <c r="AM186" s="29">
        <f t="shared" si="62"/>
        <v>0</v>
      </c>
      <c r="AN186" s="29">
        <v>14000</v>
      </c>
      <c r="AO186" s="29">
        <v>0</v>
      </c>
      <c r="AP186" s="27">
        <v>0</v>
      </c>
      <c r="AQ186" s="29">
        <f t="shared" si="64"/>
        <v>14000</v>
      </c>
      <c r="AR186" s="29">
        <v>3003.4314925720319</v>
      </c>
      <c r="AS186" s="29">
        <f t="shared" si="59"/>
        <v>0</v>
      </c>
      <c r="AT186" s="29">
        <v>20000</v>
      </c>
      <c r="AU186" s="28">
        <v>2141.1999999999998</v>
      </c>
      <c r="AV186" s="28">
        <v>0</v>
      </c>
      <c r="AW186" s="28">
        <f t="shared" si="47"/>
        <v>17858.8</v>
      </c>
      <c r="AX186" s="22">
        <v>2814.468611147176</v>
      </c>
      <c r="AY186" s="56">
        <f t="shared" si="55"/>
        <v>0</v>
      </c>
      <c r="AZ186" s="28">
        <v>2000</v>
      </c>
      <c r="BA186" s="28">
        <v>392.20647884047986</v>
      </c>
      <c r="BB186" s="28">
        <v>0</v>
      </c>
      <c r="BC186" s="28">
        <f t="shared" si="48"/>
        <v>1607.7935211595202</v>
      </c>
      <c r="BD186" s="49">
        <v>0</v>
      </c>
      <c r="BE186" s="28">
        <f t="shared" si="56"/>
        <v>392.20647884047986</v>
      </c>
      <c r="BF186" s="28">
        <v>20000</v>
      </c>
      <c r="BG186" s="22">
        <v>8963</v>
      </c>
      <c r="BH186" s="28">
        <v>4761</v>
      </c>
      <c r="BI186" s="28">
        <f t="shared" si="65"/>
        <v>6276</v>
      </c>
      <c r="BJ186" s="29">
        <v>1944.3037702208121</v>
      </c>
      <c r="BK186" s="28">
        <f t="shared" si="57"/>
        <v>11779.696229779187</v>
      </c>
    </row>
    <row r="187" spans="2:63" ht="15" customHeight="1" x14ac:dyDescent="0.35">
      <c r="B187" s="4"/>
      <c r="C187" s="13">
        <v>45098</v>
      </c>
      <c r="D187" s="22">
        <v>7000</v>
      </c>
      <c r="E187" s="22">
        <v>4462.6223207871953</v>
      </c>
      <c r="F187" s="26">
        <v>0</v>
      </c>
      <c r="G187" s="22">
        <f t="shared" si="49"/>
        <v>2537.3776792128047</v>
      </c>
      <c r="H187" s="22">
        <v>1468.0110031276872</v>
      </c>
      <c r="I187" s="22">
        <f t="shared" si="58"/>
        <v>2994.6113176595081</v>
      </c>
      <c r="J187" s="29">
        <v>2600</v>
      </c>
      <c r="K187" s="29">
        <v>0</v>
      </c>
      <c r="L187" s="27">
        <v>600</v>
      </c>
      <c r="M187" s="27">
        <f t="shared" si="50"/>
        <v>2000</v>
      </c>
      <c r="N187" s="25">
        <v>698.77992469936146</v>
      </c>
      <c r="O187" s="31">
        <f t="shared" si="51"/>
        <v>0</v>
      </c>
      <c r="P187" s="31">
        <v>3000</v>
      </c>
      <c r="Q187" s="31">
        <v>675</v>
      </c>
      <c r="R187" s="27">
        <v>990</v>
      </c>
      <c r="S187" s="31">
        <f t="shared" si="52"/>
        <v>1335</v>
      </c>
      <c r="T187" s="31">
        <v>1433.8458496437681</v>
      </c>
      <c r="U187" s="31">
        <f t="shared" si="53"/>
        <v>0</v>
      </c>
      <c r="V187" s="31">
        <v>3000</v>
      </c>
      <c r="W187" s="31">
        <v>3000</v>
      </c>
      <c r="X187" s="27">
        <v>0</v>
      </c>
      <c r="Y187" s="27">
        <v>0</v>
      </c>
      <c r="Z187" s="27">
        <v>0</v>
      </c>
      <c r="AA187" s="31">
        <f t="shared" si="54"/>
        <v>3000</v>
      </c>
      <c r="AB187" s="31">
        <v>6000</v>
      </c>
      <c r="AC187" s="31">
        <v>2047</v>
      </c>
      <c r="AD187" s="27">
        <v>0</v>
      </c>
      <c r="AE187" s="31">
        <f t="shared" si="60"/>
        <v>3953</v>
      </c>
      <c r="AF187" s="31">
        <v>0</v>
      </c>
      <c r="AG187" s="31">
        <f t="shared" si="63"/>
        <v>2047</v>
      </c>
      <c r="AH187" s="28">
        <v>14000</v>
      </c>
      <c r="AI187" s="28">
        <v>0</v>
      </c>
      <c r="AJ187" s="27">
        <v>0</v>
      </c>
      <c r="AK187" s="29">
        <f t="shared" si="61"/>
        <v>14000</v>
      </c>
      <c r="AL187" s="30">
        <v>0</v>
      </c>
      <c r="AM187" s="29">
        <f t="shared" si="62"/>
        <v>0</v>
      </c>
      <c r="AN187" s="29">
        <v>14000</v>
      </c>
      <c r="AO187" s="29">
        <v>0</v>
      </c>
      <c r="AP187" s="27">
        <v>0</v>
      </c>
      <c r="AQ187" s="29">
        <f t="shared" si="64"/>
        <v>14000</v>
      </c>
      <c r="AR187" s="29">
        <v>2232.3972367092251</v>
      </c>
      <c r="AS187" s="29">
        <f t="shared" si="59"/>
        <v>0</v>
      </c>
      <c r="AT187" s="29">
        <v>20000</v>
      </c>
      <c r="AU187" s="28">
        <v>2141.1999999999998</v>
      </c>
      <c r="AV187" s="28">
        <v>0</v>
      </c>
      <c r="AW187" s="28">
        <f t="shared" si="47"/>
        <v>17858.8</v>
      </c>
      <c r="AX187" s="22">
        <v>2313.2467089537072</v>
      </c>
      <c r="AY187" s="56">
        <f t="shared" si="55"/>
        <v>0</v>
      </c>
      <c r="AZ187" s="28">
        <v>2000</v>
      </c>
      <c r="BA187" s="28">
        <v>392.20647884047986</v>
      </c>
      <c r="BB187" s="28">
        <v>0</v>
      </c>
      <c r="BC187" s="28">
        <f t="shared" si="48"/>
        <v>1607.7935211595202</v>
      </c>
      <c r="BD187" s="49">
        <v>0</v>
      </c>
      <c r="BE187" s="28">
        <f t="shared" si="56"/>
        <v>392.20647884047986</v>
      </c>
      <c r="BF187" s="28">
        <v>20000</v>
      </c>
      <c r="BG187" s="22">
        <v>8963</v>
      </c>
      <c r="BH187" s="28">
        <v>4761</v>
      </c>
      <c r="BI187" s="28">
        <f t="shared" si="65"/>
        <v>6276</v>
      </c>
      <c r="BJ187" s="29">
        <v>1147.6718621138627</v>
      </c>
      <c r="BK187" s="28">
        <f t="shared" si="57"/>
        <v>12576.328137886137</v>
      </c>
    </row>
    <row r="188" spans="2:63" ht="15" customHeight="1" x14ac:dyDescent="0.35">
      <c r="B188" s="4"/>
      <c r="C188" s="13">
        <v>45099</v>
      </c>
      <c r="D188" s="22">
        <v>7000</v>
      </c>
      <c r="E188" s="22">
        <v>4462.6223207871953</v>
      </c>
      <c r="F188" s="26">
        <v>0</v>
      </c>
      <c r="G188" s="22">
        <f t="shared" si="49"/>
        <v>2537.3776792128047</v>
      </c>
      <c r="H188" s="22">
        <v>1466.960057410316</v>
      </c>
      <c r="I188" s="22">
        <f t="shared" si="58"/>
        <v>2995.6622633768793</v>
      </c>
      <c r="J188" s="29">
        <v>2600</v>
      </c>
      <c r="K188" s="29">
        <v>0</v>
      </c>
      <c r="L188" s="27">
        <v>600</v>
      </c>
      <c r="M188" s="27">
        <f t="shared" si="50"/>
        <v>2000</v>
      </c>
      <c r="N188" s="25">
        <v>670.73595408690653</v>
      </c>
      <c r="O188" s="31">
        <f t="shared" si="51"/>
        <v>0</v>
      </c>
      <c r="P188" s="31">
        <v>3000</v>
      </c>
      <c r="Q188" s="31">
        <v>675</v>
      </c>
      <c r="R188" s="27">
        <v>990</v>
      </c>
      <c r="S188" s="31">
        <f t="shared" si="52"/>
        <v>1335</v>
      </c>
      <c r="T188" s="31">
        <v>1066.8533721497492</v>
      </c>
      <c r="U188" s="31">
        <f t="shared" si="53"/>
        <v>0</v>
      </c>
      <c r="V188" s="31">
        <v>3000</v>
      </c>
      <c r="W188" s="31">
        <v>3000</v>
      </c>
      <c r="X188" s="27">
        <v>0</v>
      </c>
      <c r="Y188" s="27">
        <v>0</v>
      </c>
      <c r="Z188" s="27">
        <v>0</v>
      </c>
      <c r="AA188" s="31">
        <f t="shared" si="54"/>
        <v>3000</v>
      </c>
      <c r="AB188" s="31">
        <v>6000</v>
      </c>
      <c r="AC188" s="31">
        <v>2047</v>
      </c>
      <c r="AD188" s="27">
        <v>0</v>
      </c>
      <c r="AE188" s="31">
        <f t="shared" si="60"/>
        <v>3953</v>
      </c>
      <c r="AF188" s="31">
        <v>0</v>
      </c>
      <c r="AG188" s="31">
        <f t="shared" si="63"/>
        <v>2047</v>
      </c>
      <c r="AH188" s="28">
        <v>14000</v>
      </c>
      <c r="AI188" s="28">
        <v>0</v>
      </c>
      <c r="AJ188" s="27">
        <v>0</v>
      </c>
      <c r="AK188" s="29">
        <f t="shared" si="61"/>
        <v>14000</v>
      </c>
      <c r="AL188" s="30">
        <v>0</v>
      </c>
      <c r="AM188" s="29">
        <f t="shared" si="62"/>
        <v>0</v>
      </c>
      <c r="AN188" s="29">
        <v>14000</v>
      </c>
      <c r="AO188" s="29">
        <v>0</v>
      </c>
      <c r="AP188" s="27">
        <v>0</v>
      </c>
      <c r="AQ188" s="29">
        <f t="shared" si="64"/>
        <v>14000</v>
      </c>
      <c r="AR188" s="29">
        <v>1968.1552682934064</v>
      </c>
      <c r="AS188" s="29">
        <f t="shared" si="59"/>
        <v>0</v>
      </c>
      <c r="AT188" s="29">
        <v>20000</v>
      </c>
      <c r="AU188" s="28">
        <v>2141.1999999999998</v>
      </c>
      <c r="AV188" s="28">
        <v>0</v>
      </c>
      <c r="AW188" s="28">
        <f t="shared" si="47"/>
        <v>17858.8</v>
      </c>
      <c r="AX188" s="22">
        <v>134.40419240655157</v>
      </c>
      <c r="AY188" s="56">
        <f t="shared" si="55"/>
        <v>2006.7958075934482</v>
      </c>
      <c r="AZ188" s="28">
        <v>2000</v>
      </c>
      <c r="BA188" s="28">
        <v>392.20647884047986</v>
      </c>
      <c r="BB188" s="28">
        <v>0</v>
      </c>
      <c r="BC188" s="28">
        <f t="shared" si="48"/>
        <v>1607.7935211595202</v>
      </c>
      <c r="BD188" s="49">
        <v>0</v>
      </c>
      <c r="BE188" s="28">
        <f t="shared" si="56"/>
        <v>392.20647884047986</v>
      </c>
      <c r="BF188" s="28">
        <v>20000</v>
      </c>
      <c r="BG188" s="22">
        <v>8963</v>
      </c>
      <c r="BH188" s="28">
        <v>4761</v>
      </c>
      <c r="BI188" s="28">
        <f t="shared" si="65"/>
        <v>6276</v>
      </c>
      <c r="BJ188" s="29">
        <v>6689.0697949093146</v>
      </c>
      <c r="BK188" s="28">
        <f t="shared" si="57"/>
        <v>7034.9302050906854</v>
      </c>
    </row>
    <row r="189" spans="2:63" ht="15" customHeight="1" x14ac:dyDescent="0.35">
      <c r="B189" s="4"/>
      <c r="C189" s="13">
        <v>45100</v>
      </c>
      <c r="D189" s="22">
        <v>7000</v>
      </c>
      <c r="E189" s="22">
        <v>4462.6223207871953</v>
      </c>
      <c r="F189" s="26">
        <v>0</v>
      </c>
      <c r="G189" s="22">
        <f t="shared" si="49"/>
        <v>2537.3776792128047</v>
      </c>
      <c r="H189" s="22">
        <v>0</v>
      </c>
      <c r="I189" s="22">
        <f t="shared" si="58"/>
        <v>4462.6223207871953</v>
      </c>
      <c r="J189" s="29">
        <v>2600</v>
      </c>
      <c r="K189" s="29">
        <v>0</v>
      </c>
      <c r="L189" s="27">
        <v>600</v>
      </c>
      <c r="M189" s="27">
        <f t="shared" si="50"/>
        <v>2000</v>
      </c>
      <c r="N189" s="25">
        <v>665.56496047445205</v>
      </c>
      <c r="O189" s="31">
        <f t="shared" si="51"/>
        <v>0</v>
      </c>
      <c r="P189" s="31">
        <v>3000</v>
      </c>
      <c r="Q189" s="31">
        <v>675</v>
      </c>
      <c r="R189" s="27">
        <v>990</v>
      </c>
      <c r="S189" s="31">
        <f t="shared" si="52"/>
        <v>1335</v>
      </c>
      <c r="T189" s="31">
        <v>1485.4982898786475</v>
      </c>
      <c r="U189" s="31">
        <f t="shared" si="53"/>
        <v>0</v>
      </c>
      <c r="V189" s="31">
        <v>3000</v>
      </c>
      <c r="W189" s="31">
        <v>3000</v>
      </c>
      <c r="X189" s="27">
        <v>0</v>
      </c>
      <c r="Y189" s="27">
        <v>0</v>
      </c>
      <c r="Z189" s="27">
        <v>0</v>
      </c>
      <c r="AA189" s="31">
        <f t="shared" si="54"/>
        <v>3000</v>
      </c>
      <c r="AB189" s="31">
        <v>6000</v>
      </c>
      <c r="AC189" s="31">
        <v>2047</v>
      </c>
      <c r="AD189" s="27">
        <v>0</v>
      </c>
      <c r="AE189" s="31">
        <f t="shared" si="60"/>
        <v>3953</v>
      </c>
      <c r="AF189" s="31">
        <v>0</v>
      </c>
      <c r="AG189" s="31">
        <f t="shared" si="63"/>
        <v>2047</v>
      </c>
      <c r="AH189" s="28">
        <v>14000</v>
      </c>
      <c r="AI189" s="28">
        <v>0</v>
      </c>
      <c r="AJ189" s="27">
        <v>0</v>
      </c>
      <c r="AK189" s="29">
        <f t="shared" si="61"/>
        <v>14000</v>
      </c>
      <c r="AL189" s="30">
        <v>0</v>
      </c>
      <c r="AM189" s="29">
        <f t="shared" si="62"/>
        <v>0</v>
      </c>
      <c r="AN189" s="29">
        <v>14000</v>
      </c>
      <c r="AO189" s="29">
        <v>0</v>
      </c>
      <c r="AP189" s="27">
        <v>0</v>
      </c>
      <c r="AQ189" s="29">
        <f t="shared" si="64"/>
        <v>14000</v>
      </c>
      <c r="AR189" s="29">
        <v>1846.1984100805864</v>
      </c>
      <c r="AS189" s="29">
        <f t="shared" si="59"/>
        <v>0</v>
      </c>
      <c r="AT189" s="29">
        <v>20000</v>
      </c>
      <c r="AU189" s="28">
        <v>2141.1999999999998</v>
      </c>
      <c r="AV189" s="28">
        <v>0</v>
      </c>
      <c r="AW189" s="28">
        <f t="shared" si="47"/>
        <v>17858.8</v>
      </c>
      <c r="AX189" s="22">
        <v>1252.5005081866084</v>
      </c>
      <c r="AY189" s="56">
        <f t="shared" si="55"/>
        <v>888.69949181339143</v>
      </c>
      <c r="AZ189" s="28">
        <v>2000</v>
      </c>
      <c r="BA189" s="28">
        <v>392.20647884047986</v>
      </c>
      <c r="BB189" s="28">
        <v>0</v>
      </c>
      <c r="BC189" s="28">
        <f t="shared" si="48"/>
        <v>1607.7935211595202</v>
      </c>
      <c r="BD189" s="49">
        <v>0</v>
      </c>
      <c r="BE189" s="28">
        <f t="shared" si="56"/>
        <v>392.20647884047986</v>
      </c>
      <c r="BF189" s="28">
        <v>20000</v>
      </c>
      <c r="BG189" s="22">
        <v>8963</v>
      </c>
      <c r="BH189" s="28">
        <v>4761</v>
      </c>
      <c r="BI189" s="28">
        <f t="shared" si="65"/>
        <v>6276</v>
      </c>
      <c r="BJ189" s="29">
        <v>9490.999077466875</v>
      </c>
      <c r="BK189" s="28">
        <f t="shared" si="57"/>
        <v>4233.000922533125</v>
      </c>
    </row>
    <row r="190" spans="2:63" ht="15" customHeight="1" x14ac:dyDescent="0.35">
      <c r="B190" s="4"/>
      <c r="C190" s="13">
        <v>45101</v>
      </c>
      <c r="D190" s="22">
        <v>7000</v>
      </c>
      <c r="E190" s="22">
        <v>4462.6223207871953</v>
      </c>
      <c r="F190" s="26">
        <v>0</v>
      </c>
      <c r="G190" s="22">
        <f t="shared" si="49"/>
        <v>2537.3776792128047</v>
      </c>
      <c r="H190" s="22">
        <v>0</v>
      </c>
      <c r="I190" s="22">
        <f t="shared" si="58"/>
        <v>4462.6223207871953</v>
      </c>
      <c r="J190" s="29">
        <v>2600</v>
      </c>
      <c r="K190" s="29">
        <v>0</v>
      </c>
      <c r="L190" s="27">
        <v>600</v>
      </c>
      <c r="M190" s="27">
        <f t="shared" si="50"/>
        <v>2000</v>
      </c>
      <c r="N190" s="25">
        <v>659.96315489673123</v>
      </c>
      <c r="O190" s="31">
        <f t="shared" si="51"/>
        <v>0</v>
      </c>
      <c r="P190" s="31">
        <v>3000</v>
      </c>
      <c r="Q190" s="31">
        <v>675</v>
      </c>
      <c r="R190" s="27">
        <v>990</v>
      </c>
      <c r="S190" s="31">
        <f t="shared" si="52"/>
        <v>1335</v>
      </c>
      <c r="T190" s="31">
        <v>1456.2295936660919</v>
      </c>
      <c r="U190" s="31">
        <f t="shared" si="53"/>
        <v>0</v>
      </c>
      <c r="V190" s="31">
        <v>3000</v>
      </c>
      <c r="W190" s="31">
        <v>3000</v>
      </c>
      <c r="X190" s="27">
        <v>0</v>
      </c>
      <c r="Y190" s="27">
        <v>0</v>
      </c>
      <c r="Z190" s="27">
        <v>0</v>
      </c>
      <c r="AA190" s="31">
        <f t="shared" si="54"/>
        <v>3000</v>
      </c>
      <c r="AB190" s="31">
        <v>6000</v>
      </c>
      <c r="AC190" s="31">
        <v>2047</v>
      </c>
      <c r="AD190" s="27">
        <v>0</v>
      </c>
      <c r="AE190" s="31">
        <f t="shared" si="60"/>
        <v>3953</v>
      </c>
      <c r="AF190" s="31">
        <v>0</v>
      </c>
      <c r="AG190" s="31">
        <f t="shared" si="63"/>
        <v>2047</v>
      </c>
      <c r="AH190" s="28">
        <v>14000</v>
      </c>
      <c r="AI190" s="28">
        <v>0</v>
      </c>
      <c r="AJ190" s="27">
        <v>0</v>
      </c>
      <c r="AK190" s="29">
        <f t="shared" si="61"/>
        <v>14000</v>
      </c>
      <c r="AL190" s="30">
        <v>0</v>
      </c>
      <c r="AM190" s="29">
        <f t="shared" si="62"/>
        <v>0</v>
      </c>
      <c r="AN190" s="29">
        <v>14000</v>
      </c>
      <c r="AO190" s="29">
        <v>0</v>
      </c>
      <c r="AP190" s="27">
        <v>0</v>
      </c>
      <c r="AQ190" s="29">
        <f t="shared" si="64"/>
        <v>14000</v>
      </c>
      <c r="AR190" s="29">
        <v>1652.9589228527884</v>
      </c>
      <c r="AS190" s="29">
        <f t="shared" si="59"/>
        <v>0</v>
      </c>
      <c r="AT190" s="29">
        <v>20000</v>
      </c>
      <c r="AU190" s="28">
        <v>2141.1999999999998</v>
      </c>
      <c r="AV190" s="28">
        <v>0</v>
      </c>
      <c r="AW190" s="28">
        <f t="shared" si="47"/>
        <v>17858.8</v>
      </c>
      <c r="AX190" s="22">
        <v>1387.0658018945478</v>
      </c>
      <c r="AY190" s="56">
        <f t="shared" si="55"/>
        <v>754.13419810545201</v>
      </c>
      <c r="AZ190" s="28">
        <v>2000</v>
      </c>
      <c r="BA190" s="28">
        <v>392.20647884047986</v>
      </c>
      <c r="BB190" s="28">
        <v>0</v>
      </c>
      <c r="BC190" s="28">
        <f t="shared" si="48"/>
        <v>1607.7935211595202</v>
      </c>
      <c r="BD190" s="49">
        <v>0</v>
      </c>
      <c r="BE190" s="28">
        <f t="shared" si="56"/>
        <v>392.20647884047986</v>
      </c>
      <c r="BF190" s="28">
        <v>20000</v>
      </c>
      <c r="BG190" s="22">
        <v>8963</v>
      </c>
      <c r="BH190" s="28">
        <v>4761</v>
      </c>
      <c r="BI190" s="28">
        <f t="shared" si="65"/>
        <v>6276</v>
      </c>
      <c r="BJ190" s="29">
        <v>9403.1170045763665</v>
      </c>
      <c r="BK190" s="28">
        <f t="shared" si="57"/>
        <v>4320.8829954236335</v>
      </c>
    </row>
    <row r="191" spans="2:63" ht="15" customHeight="1" x14ac:dyDescent="0.35">
      <c r="B191" s="4"/>
      <c r="C191" s="13">
        <v>45102</v>
      </c>
      <c r="D191" s="22">
        <v>7000</v>
      </c>
      <c r="E191" s="22">
        <v>4462.6223207871953</v>
      </c>
      <c r="F191" s="26">
        <v>0</v>
      </c>
      <c r="G191" s="22">
        <f t="shared" si="49"/>
        <v>2537.3776792128047</v>
      </c>
      <c r="H191" s="22">
        <v>0</v>
      </c>
      <c r="I191" s="22">
        <f t="shared" si="58"/>
        <v>4462.6223207871953</v>
      </c>
      <c r="J191" s="29">
        <v>2600</v>
      </c>
      <c r="K191" s="29">
        <v>0</v>
      </c>
      <c r="L191" s="27">
        <v>600</v>
      </c>
      <c r="M191" s="27">
        <f t="shared" si="50"/>
        <v>2000</v>
      </c>
      <c r="N191" s="25">
        <v>662.35778052979083</v>
      </c>
      <c r="O191" s="31">
        <f t="shared" si="51"/>
        <v>0</v>
      </c>
      <c r="P191" s="31">
        <v>3000</v>
      </c>
      <c r="Q191" s="31">
        <v>675</v>
      </c>
      <c r="R191" s="27">
        <v>990</v>
      </c>
      <c r="S191" s="31">
        <f t="shared" si="52"/>
        <v>1335</v>
      </c>
      <c r="T191" s="31">
        <v>1465.0225890062611</v>
      </c>
      <c r="U191" s="31">
        <f t="shared" si="53"/>
        <v>0</v>
      </c>
      <c r="V191" s="31">
        <v>3000</v>
      </c>
      <c r="W191" s="31">
        <v>3000</v>
      </c>
      <c r="X191" s="27">
        <v>0</v>
      </c>
      <c r="Y191" s="27">
        <v>0</v>
      </c>
      <c r="Z191" s="27">
        <v>0</v>
      </c>
      <c r="AA191" s="31">
        <f t="shared" si="54"/>
        <v>3000</v>
      </c>
      <c r="AB191" s="31">
        <v>6000</v>
      </c>
      <c r="AC191" s="31">
        <v>2047</v>
      </c>
      <c r="AD191" s="27">
        <v>0</v>
      </c>
      <c r="AE191" s="31">
        <f t="shared" si="60"/>
        <v>3953</v>
      </c>
      <c r="AF191" s="31">
        <v>0</v>
      </c>
      <c r="AG191" s="31">
        <f t="shared" si="63"/>
        <v>2047</v>
      </c>
      <c r="AH191" s="28">
        <v>14000</v>
      </c>
      <c r="AI191" s="28">
        <v>0</v>
      </c>
      <c r="AJ191" s="27">
        <v>0</v>
      </c>
      <c r="AK191" s="29">
        <f t="shared" si="61"/>
        <v>14000</v>
      </c>
      <c r="AL191" s="30">
        <v>0</v>
      </c>
      <c r="AM191" s="29">
        <f t="shared" si="62"/>
        <v>0</v>
      </c>
      <c r="AN191" s="29">
        <v>14000</v>
      </c>
      <c r="AO191" s="29">
        <v>0</v>
      </c>
      <c r="AP191" s="27">
        <v>0</v>
      </c>
      <c r="AQ191" s="29">
        <f t="shared" si="64"/>
        <v>14000</v>
      </c>
      <c r="AR191" s="29">
        <v>5.0008365663437173</v>
      </c>
      <c r="AS191" s="29">
        <f t="shared" si="59"/>
        <v>0</v>
      </c>
      <c r="AT191" s="29">
        <v>20000</v>
      </c>
      <c r="AU191" s="28">
        <v>2141.1999999999998</v>
      </c>
      <c r="AV191" s="28">
        <v>0</v>
      </c>
      <c r="AW191" s="28">
        <f t="shared" si="47"/>
        <v>17858.8</v>
      </c>
      <c r="AX191" s="22">
        <v>1027.5553921586995</v>
      </c>
      <c r="AY191" s="56">
        <f t="shared" si="55"/>
        <v>1113.6446078413003</v>
      </c>
      <c r="AZ191" s="28">
        <v>2000</v>
      </c>
      <c r="BA191" s="28">
        <v>392.20647884047986</v>
      </c>
      <c r="BB191" s="28">
        <v>0</v>
      </c>
      <c r="BC191" s="28">
        <f t="shared" si="48"/>
        <v>1607.7935211595202</v>
      </c>
      <c r="BD191" s="49">
        <v>0</v>
      </c>
      <c r="BE191" s="28">
        <f t="shared" si="56"/>
        <v>392.20647884047986</v>
      </c>
      <c r="BF191" s="28">
        <v>20000</v>
      </c>
      <c r="BG191" s="22">
        <v>8963</v>
      </c>
      <c r="BH191" s="28">
        <v>4761</v>
      </c>
      <c r="BI191" s="28">
        <f t="shared" si="65"/>
        <v>6276</v>
      </c>
      <c r="BJ191" s="29">
        <v>9061.7802820245233</v>
      </c>
      <c r="BK191" s="28">
        <f t="shared" si="57"/>
        <v>4662.2197179754767</v>
      </c>
    </row>
    <row r="192" spans="2:63" ht="15" customHeight="1" x14ac:dyDescent="0.35">
      <c r="B192" s="4"/>
      <c r="C192" s="13">
        <v>45103</v>
      </c>
      <c r="D192" s="22">
        <v>7000</v>
      </c>
      <c r="E192" s="22">
        <v>4462.6223207871953</v>
      </c>
      <c r="F192" s="26">
        <v>0</v>
      </c>
      <c r="G192" s="22">
        <f t="shared" si="49"/>
        <v>2537.3776792128047</v>
      </c>
      <c r="H192" s="22">
        <v>0</v>
      </c>
      <c r="I192" s="22">
        <f t="shared" si="58"/>
        <v>4462.6223207871953</v>
      </c>
      <c r="J192" s="29">
        <v>2600</v>
      </c>
      <c r="K192" s="29">
        <v>0</v>
      </c>
      <c r="L192" s="27">
        <v>600</v>
      </c>
      <c r="M192" s="27">
        <f t="shared" si="50"/>
        <v>2000</v>
      </c>
      <c r="N192" s="25">
        <v>642.45196532936927</v>
      </c>
      <c r="O192" s="31">
        <f t="shared" si="51"/>
        <v>0</v>
      </c>
      <c r="P192" s="31">
        <v>3000</v>
      </c>
      <c r="Q192" s="31">
        <v>675</v>
      </c>
      <c r="R192" s="27">
        <v>990</v>
      </c>
      <c r="S192" s="31">
        <f t="shared" si="52"/>
        <v>1335</v>
      </c>
      <c r="T192" s="31">
        <v>1413.2022127094097</v>
      </c>
      <c r="U192" s="31">
        <f t="shared" si="53"/>
        <v>0</v>
      </c>
      <c r="V192" s="31">
        <v>3000</v>
      </c>
      <c r="W192" s="31">
        <v>3000</v>
      </c>
      <c r="X192" s="27">
        <v>0</v>
      </c>
      <c r="Y192" s="27">
        <v>0</v>
      </c>
      <c r="Z192" s="27">
        <v>0</v>
      </c>
      <c r="AA192" s="31">
        <f t="shared" si="54"/>
        <v>3000</v>
      </c>
      <c r="AB192" s="31">
        <v>6000</v>
      </c>
      <c r="AC192" s="31">
        <v>2047</v>
      </c>
      <c r="AD192" s="27">
        <v>0</v>
      </c>
      <c r="AE192" s="31">
        <f t="shared" si="60"/>
        <v>3953</v>
      </c>
      <c r="AF192" s="31">
        <v>0</v>
      </c>
      <c r="AG192" s="31">
        <f t="shared" si="63"/>
        <v>2047</v>
      </c>
      <c r="AH192" s="28">
        <v>14000</v>
      </c>
      <c r="AI192" s="28">
        <v>0</v>
      </c>
      <c r="AJ192" s="27">
        <v>0</v>
      </c>
      <c r="AK192" s="29">
        <f t="shared" si="61"/>
        <v>14000</v>
      </c>
      <c r="AL192" s="30">
        <v>0</v>
      </c>
      <c r="AM192" s="29">
        <f t="shared" si="62"/>
        <v>0</v>
      </c>
      <c r="AN192" s="29">
        <v>14000</v>
      </c>
      <c r="AO192" s="29">
        <v>0</v>
      </c>
      <c r="AP192" s="27">
        <v>0</v>
      </c>
      <c r="AQ192" s="29">
        <f t="shared" si="64"/>
        <v>14000</v>
      </c>
      <c r="AR192" s="29">
        <v>0</v>
      </c>
      <c r="AS192" s="29">
        <f t="shared" si="59"/>
        <v>0</v>
      </c>
      <c r="AT192" s="29">
        <v>20000</v>
      </c>
      <c r="AU192" s="28">
        <v>2141.1999999999998</v>
      </c>
      <c r="AV192" s="28">
        <v>0</v>
      </c>
      <c r="AW192" s="28">
        <f t="shared" si="47"/>
        <v>17858.8</v>
      </c>
      <c r="AX192" s="22">
        <v>756.00741888641289</v>
      </c>
      <c r="AY192" s="56">
        <f t="shared" si="55"/>
        <v>1385.192581113587</v>
      </c>
      <c r="AZ192" s="28">
        <v>2000</v>
      </c>
      <c r="BA192" s="28">
        <v>392.20647884047986</v>
      </c>
      <c r="BB192" s="28">
        <v>0</v>
      </c>
      <c r="BC192" s="28">
        <f t="shared" si="48"/>
        <v>1607.7935211595202</v>
      </c>
      <c r="BD192" s="49">
        <v>0</v>
      </c>
      <c r="BE192" s="28">
        <f t="shared" si="56"/>
        <v>392.20647884047986</v>
      </c>
      <c r="BF192" s="28">
        <v>20000</v>
      </c>
      <c r="BG192" s="22">
        <v>8963</v>
      </c>
      <c r="BH192" s="28">
        <v>4761</v>
      </c>
      <c r="BI192" s="28">
        <f t="shared" si="65"/>
        <v>6276</v>
      </c>
      <c r="BJ192" s="29">
        <v>9188.058534046022</v>
      </c>
      <c r="BK192" s="28">
        <f t="shared" si="57"/>
        <v>4535.941465953978</v>
      </c>
    </row>
    <row r="193" spans="2:63" ht="15" customHeight="1" x14ac:dyDescent="0.35">
      <c r="B193" s="4"/>
      <c r="C193" s="13">
        <v>45104</v>
      </c>
      <c r="D193" s="22">
        <v>7000</v>
      </c>
      <c r="E193" s="22">
        <v>4462.6223207871953</v>
      </c>
      <c r="F193" s="26">
        <v>0</v>
      </c>
      <c r="G193" s="22">
        <f t="shared" si="49"/>
        <v>2537.3776792128047</v>
      </c>
      <c r="H193" s="22">
        <v>0</v>
      </c>
      <c r="I193" s="22">
        <f t="shared" si="58"/>
        <v>4462.6223207871953</v>
      </c>
      <c r="J193" s="29">
        <v>2600</v>
      </c>
      <c r="K193" s="29">
        <v>0</v>
      </c>
      <c r="L193" s="27">
        <v>600</v>
      </c>
      <c r="M193" s="27">
        <f t="shared" si="50"/>
        <v>2000</v>
      </c>
      <c r="N193" s="25">
        <v>679.76160210893954</v>
      </c>
      <c r="O193" s="31">
        <f t="shared" si="51"/>
        <v>0</v>
      </c>
      <c r="P193" s="31">
        <v>3000</v>
      </c>
      <c r="Q193" s="31">
        <v>675</v>
      </c>
      <c r="R193" s="27">
        <v>990</v>
      </c>
      <c r="S193" s="31">
        <f t="shared" si="52"/>
        <v>1335</v>
      </c>
      <c r="T193" s="31">
        <v>1410.9311682292139</v>
      </c>
      <c r="U193" s="31">
        <f t="shared" si="53"/>
        <v>0</v>
      </c>
      <c r="V193" s="31">
        <v>3000</v>
      </c>
      <c r="W193" s="31">
        <v>3000</v>
      </c>
      <c r="X193" s="27">
        <v>0</v>
      </c>
      <c r="Y193" s="27">
        <v>0</v>
      </c>
      <c r="Z193" s="27">
        <v>0</v>
      </c>
      <c r="AA193" s="31">
        <f t="shared" si="54"/>
        <v>3000</v>
      </c>
      <c r="AB193" s="31">
        <v>6000</v>
      </c>
      <c r="AC193" s="31">
        <v>2047</v>
      </c>
      <c r="AD193" s="27">
        <v>0</v>
      </c>
      <c r="AE193" s="31">
        <f t="shared" si="60"/>
        <v>3953</v>
      </c>
      <c r="AF193" s="31">
        <v>0</v>
      </c>
      <c r="AG193" s="31">
        <f t="shared" si="63"/>
        <v>2047</v>
      </c>
      <c r="AH193" s="28">
        <v>14000</v>
      </c>
      <c r="AI193" s="28">
        <v>0</v>
      </c>
      <c r="AJ193" s="27">
        <v>0</v>
      </c>
      <c r="AK193" s="29">
        <f t="shared" si="61"/>
        <v>14000</v>
      </c>
      <c r="AL193" s="30">
        <v>0</v>
      </c>
      <c r="AM193" s="29">
        <f t="shared" si="62"/>
        <v>0</v>
      </c>
      <c r="AN193" s="29">
        <v>14000</v>
      </c>
      <c r="AO193" s="29">
        <v>0</v>
      </c>
      <c r="AP193" s="27">
        <v>0</v>
      </c>
      <c r="AQ193" s="29">
        <f t="shared" si="64"/>
        <v>14000</v>
      </c>
      <c r="AR193" s="29">
        <v>9.0036822447646685</v>
      </c>
      <c r="AS193" s="29">
        <f t="shared" si="59"/>
        <v>0</v>
      </c>
      <c r="AT193" s="29">
        <v>20000</v>
      </c>
      <c r="AU193" s="28">
        <v>2141.1999999999998</v>
      </c>
      <c r="AV193" s="28">
        <v>0</v>
      </c>
      <c r="AW193" s="28">
        <f t="shared" si="47"/>
        <v>17858.8</v>
      </c>
      <c r="AX193" s="22">
        <v>1041.6968710410704</v>
      </c>
      <c r="AY193" s="56">
        <f t="shared" si="55"/>
        <v>1099.5031289589294</v>
      </c>
      <c r="AZ193" s="28">
        <v>2000</v>
      </c>
      <c r="BA193" s="28">
        <v>392.20647884047986</v>
      </c>
      <c r="BB193" s="28">
        <v>0</v>
      </c>
      <c r="BC193" s="28">
        <f t="shared" si="48"/>
        <v>1607.7935211595202</v>
      </c>
      <c r="BD193" s="49">
        <v>0</v>
      </c>
      <c r="BE193" s="28">
        <f t="shared" si="56"/>
        <v>392.20647884047986</v>
      </c>
      <c r="BF193" s="28">
        <v>20000</v>
      </c>
      <c r="BG193" s="22">
        <v>8963</v>
      </c>
      <c r="BH193" s="28">
        <v>4761</v>
      </c>
      <c r="BI193" s="28">
        <f t="shared" si="65"/>
        <v>6276</v>
      </c>
      <c r="BJ193" s="29">
        <v>7020.923046577047</v>
      </c>
      <c r="BK193" s="28">
        <f t="shared" si="57"/>
        <v>6703.076953422953</v>
      </c>
    </row>
    <row r="194" spans="2:63" ht="15" customHeight="1" x14ac:dyDescent="0.35">
      <c r="B194" s="4"/>
      <c r="C194" s="13">
        <v>45105</v>
      </c>
      <c r="D194" s="22">
        <v>7000</v>
      </c>
      <c r="E194" s="22">
        <v>4462.6223207871953</v>
      </c>
      <c r="F194" s="26">
        <v>0</v>
      </c>
      <c r="G194" s="22">
        <f t="shared" si="49"/>
        <v>2537.3776792128047</v>
      </c>
      <c r="H194" s="22">
        <v>0</v>
      </c>
      <c r="I194" s="22">
        <f t="shared" si="58"/>
        <v>4462.6223207871953</v>
      </c>
      <c r="J194" s="29">
        <v>2600</v>
      </c>
      <c r="K194" s="29">
        <v>0</v>
      </c>
      <c r="L194" s="27">
        <v>600</v>
      </c>
      <c r="M194" s="27">
        <f t="shared" si="50"/>
        <v>2000</v>
      </c>
      <c r="N194" s="25">
        <v>678.16820485868254</v>
      </c>
      <c r="O194" s="31">
        <f t="shared" si="51"/>
        <v>0</v>
      </c>
      <c r="P194" s="31">
        <v>3000</v>
      </c>
      <c r="Q194" s="31">
        <v>675</v>
      </c>
      <c r="R194" s="27">
        <v>990</v>
      </c>
      <c r="S194" s="31">
        <f t="shared" si="52"/>
        <v>1335</v>
      </c>
      <c r="T194" s="31">
        <v>1439.6134295540969</v>
      </c>
      <c r="U194" s="31">
        <f t="shared" si="53"/>
        <v>0</v>
      </c>
      <c r="V194" s="31">
        <v>3000</v>
      </c>
      <c r="W194" s="31">
        <v>3000</v>
      </c>
      <c r="X194" s="27">
        <v>0</v>
      </c>
      <c r="Y194" s="27">
        <v>0</v>
      </c>
      <c r="Z194" s="27">
        <v>0</v>
      </c>
      <c r="AA194" s="31">
        <f t="shared" si="54"/>
        <v>3000</v>
      </c>
      <c r="AB194" s="31">
        <v>6000</v>
      </c>
      <c r="AC194" s="31">
        <v>2047</v>
      </c>
      <c r="AD194" s="27">
        <v>0</v>
      </c>
      <c r="AE194" s="31">
        <f t="shared" si="60"/>
        <v>3953</v>
      </c>
      <c r="AF194" s="31">
        <v>0</v>
      </c>
      <c r="AG194" s="31">
        <f t="shared" si="63"/>
        <v>2047</v>
      </c>
      <c r="AH194" s="28">
        <v>14000</v>
      </c>
      <c r="AI194" s="28">
        <v>0</v>
      </c>
      <c r="AJ194" s="27">
        <v>0</v>
      </c>
      <c r="AK194" s="29">
        <f t="shared" si="61"/>
        <v>14000</v>
      </c>
      <c r="AL194" s="30">
        <v>0</v>
      </c>
      <c r="AM194" s="29">
        <f t="shared" si="62"/>
        <v>0</v>
      </c>
      <c r="AN194" s="29">
        <v>14000</v>
      </c>
      <c r="AO194" s="29">
        <v>0</v>
      </c>
      <c r="AP194" s="27">
        <v>0</v>
      </c>
      <c r="AQ194" s="29">
        <f t="shared" si="64"/>
        <v>14000</v>
      </c>
      <c r="AR194" s="29">
        <v>2935.8152569888694</v>
      </c>
      <c r="AS194" s="29">
        <f t="shared" si="59"/>
        <v>0</v>
      </c>
      <c r="AT194" s="29">
        <v>20000</v>
      </c>
      <c r="AU194" s="28">
        <v>2141.1999999999998</v>
      </c>
      <c r="AV194" s="28">
        <v>0</v>
      </c>
      <c r="AW194" s="28">
        <f t="shared" si="47"/>
        <v>17858.8</v>
      </c>
      <c r="AX194" s="22">
        <v>1036.7434091696696</v>
      </c>
      <c r="AY194" s="56">
        <f t="shared" si="55"/>
        <v>1104.4565908303302</v>
      </c>
      <c r="AZ194" s="28">
        <v>2000</v>
      </c>
      <c r="BA194" s="28">
        <v>392.20647884047986</v>
      </c>
      <c r="BB194" s="28">
        <v>0</v>
      </c>
      <c r="BC194" s="28">
        <f t="shared" si="48"/>
        <v>1607.7935211595202</v>
      </c>
      <c r="BD194" s="49">
        <v>0</v>
      </c>
      <c r="BE194" s="28">
        <f t="shared" si="56"/>
        <v>392.20647884047986</v>
      </c>
      <c r="BF194" s="28">
        <v>20000</v>
      </c>
      <c r="BG194" s="22">
        <v>8963</v>
      </c>
      <c r="BH194" s="28">
        <v>6191</v>
      </c>
      <c r="BI194" s="28">
        <f t="shared" si="65"/>
        <v>4846</v>
      </c>
      <c r="BJ194" s="29">
        <v>8025.2245805981056</v>
      </c>
      <c r="BK194" s="28">
        <f t="shared" si="57"/>
        <v>7128.7754194018944</v>
      </c>
    </row>
    <row r="195" spans="2:63" ht="15" customHeight="1" x14ac:dyDescent="0.35">
      <c r="B195" s="4"/>
      <c r="C195" s="13">
        <v>45106</v>
      </c>
      <c r="D195" s="22">
        <v>7000</v>
      </c>
      <c r="E195" s="22">
        <v>4462.6223207871953</v>
      </c>
      <c r="F195" s="26">
        <v>0</v>
      </c>
      <c r="G195" s="22">
        <f t="shared" si="49"/>
        <v>2537.3776792128047</v>
      </c>
      <c r="H195" s="22">
        <v>0</v>
      </c>
      <c r="I195" s="22">
        <f t="shared" si="58"/>
        <v>4462.6223207871953</v>
      </c>
      <c r="J195" s="29">
        <v>2600</v>
      </c>
      <c r="K195" s="29">
        <v>0</v>
      </c>
      <c r="L195" s="27">
        <v>600</v>
      </c>
      <c r="M195" s="27">
        <f t="shared" si="50"/>
        <v>2000</v>
      </c>
      <c r="N195" s="25">
        <v>831.40132967897182</v>
      </c>
      <c r="O195" s="31">
        <f t="shared" si="51"/>
        <v>0</v>
      </c>
      <c r="P195" s="31">
        <v>3000</v>
      </c>
      <c r="Q195" s="31">
        <v>675</v>
      </c>
      <c r="R195" s="27">
        <v>990</v>
      </c>
      <c r="S195" s="31">
        <f t="shared" si="52"/>
        <v>1335</v>
      </c>
      <c r="T195" s="31">
        <v>1427.3854611960514</v>
      </c>
      <c r="U195" s="31">
        <f t="shared" si="53"/>
        <v>0</v>
      </c>
      <c r="V195" s="31">
        <v>3000</v>
      </c>
      <c r="W195" s="31">
        <v>3000</v>
      </c>
      <c r="X195" s="27">
        <v>0</v>
      </c>
      <c r="Y195" s="27">
        <v>0</v>
      </c>
      <c r="Z195" s="27">
        <v>0</v>
      </c>
      <c r="AA195" s="31">
        <f t="shared" si="54"/>
        <v>3000</v>
      </c>
      <c r="AB195" s="31">
        <v>6000</v>
      </c>
      <c r="AC195" s="31">
        <v>2047</v>
      </c>
      <c r="AD195" s="27">
        <v>0</v>
      </c>
      <c r="AE195" s="31">
        <f t="shared" si="60"/>
        <v>3953</v>
      </c>
      <c r="AF195" s="31">
        <v>0</v>
      </c>
      <c r="AG195" s="31">
        <f t="shared" si="63"/>
        <v>2047</v>
      </c>
      <c r="AH195" s="28">
        <v>14000</v>
      </c>
      <c r="AI195" s="28">
        <v>0</v>
      </c>
      <c r="AJ195" s="27">
        <v>0</v>
      </c>
      <c r="AK195" s="29">
        <f t="shared" si="61"/>
        <v>14000</v>
      </c>
      <c r="AL195" s="30">
        <v>0</v>
      </c>
      <c r="AM195" s="29">
        <f t="shared" si="62"/>
        <v>0</v>
      </c>
      <c r="AN195" s="29">
        <v>14000</v>
      </c>
      <c r="AO195" s="29">
        <v>0</v>
      </c>
      <c r="AP195" s="27">
        <v>0</v>
      </c>
      <c r="AQ195" s="29">
        <f t="shared" si="64"/>
        <v>14000</v>
      </c>
      <c r="AR195" s="29">
        <v>8108.8219465877401</v>
      </c>
      <c r="AS195" s="29">
        <f t="shared" si="59"/>
        <v>0</v>
      </c>
      <c r="AT195" s="29">
        <v>20000</v>
      </c>
      <c r="AU195" s="28">
        <v>2141.1999999999998</v>
      </c>
      <c r="AV195" s="28">
        <v>0</v>
      </c>
      <c r="AW195" s="28">
        <f t="shared" si="47"/>
        <v>17858.8</v>
      </c>
      <c r="AX195" s="22">
        <v>994.76566909462645</v>
      </c>
      <c r="AY195" s="56">
        <f t="shared" si="55"/>
        <v>1146.4343309053734</v>
      </c>
      <c r="AZ195" s="28">
        <v>2000</v>
      </c>
      <c r="BA195" s="28">
        <v>392.20647884047986</v>
      </c>
      <c r="BB195" s="28">
        <v>0</v>
      </c>
      <c r="BC195" s="28">
        <f t="shared" si="48"/>
        <v>1607.7935211595202</v>
      </c>
      <c r="BD195" s="49">
        <v>0</v>
      </c>
      <c r="BE195" s="28">
        <f t="shared" si="56"/>
        <v>392.20647884047986</v>
      </c>
      <c r="BF195" s="28">
        <v>20000</v>
      </c>
      <c r="BG195" s="22">
        <v>8963</v>
      </c>
      <c r="BH195" s="28">
        <v>6191</v>
      </c>
      <c r="BI195" s="28">
        <f t="shared" si="65"/>
        <v>4846</v>
      </c>
      <c r="BJ195" s="29">
        <v>6913.6765236744532</v>
      </c>
      <c r="BK195" s="28">
        <f t="shared" si="57"/>
        <v>8240.3234763255459</v>
      </c>
    </row>
    <row r="196" spans="2:63" ht="15" customHeight="1" x14ac:dyDescent="0.35">
      <c r="B196" s="4"/>
      <c r="C196" s="13">
        <v>45107</v>
      </c>
      <c r="D196" s="22">
        <v>7000</v>
      </c>
      <c r="E196" s="22">
        <v>4462.6223207871953</v>
      </c>
      <c r="F196" s="26">
        <v>0</v>
      </c>
      <c r="G196" s="22">
        <f>D196-E196-F196</f>
        <v>2537.3776792128047</v>
      </c>
      <c r="H196" s="22">
        <v>0</v>
      </c>
      <c r="I196" s="22">
        <f>IF(E196+F196-H196&lt;0,0,E196+F196-H196)</f>
        <v>4462.6223207871953</v>
      </c>
      <c r="J196" s="29">
        <v>2600</v>
      </c>
      <c r="K196" s="29">
        <v>0</v>
      </c>
      <c r="L196" s="27">
        <v>600</v>
      </c>
      <c r="M196" s="27">
        <f>J196-K196-L196</f>
        <v>2000</v>
      </c>
      <c r="N196" s="25">
        <v>458.98649799550299</v>
      </c>
      <c r="O196" s="31">
        <f>IF(K196+L196-N196&lt;0,0,K196+L196-N196)</f>
        <v>141.01350200449701</v>
      </c>
      <c r="P196" s="31">
        <v>3000</v>
      </c>
      <c r="Q196" s="31">
        <v>675</v>
      </c>
      <c r="R196" s="27">
        <v>990</v>
      </c>
      <c r="S196" s="31">
        <f>P196-Q196-R196</f>
        <v>1335</v>
      </c>
      <c r="T196" s="31">
        <v>1421.88912640383</v>
      </c>
      <c r="U196" s="31">
        <f t="shared" si="53"/>
        <v>0</v>
      </c>
      <c r="V196" s="31">
        <v>3000</v>
      </c>
      <c r="W196" s="31">
        <v>3000</v>
      </c>
      <c r="X196" s="27">
        <v>0</v>
      </c>
      <c r="Y196" s="27">
        <v>0</v>
      </c>
      <c r="Z196" s="27">
        <v>0</v>
      </c>
      <c r="AA196" s="31">
        <f>IF(W196+X196-Z196&lt;0,0,W196+X196-Z196)</f>
        <v>3000</v>
      </c>
      <c r="AB196" s="31">
        <v>6000</v>
      </c>
      <c r="AC196" s="31">
        <v>2047</v>
      </c>
      <c r="AD196" s="27">
        <v>0</v>
      </c>
      <c r="AE196" s="31">
        <f>AB196-AC196</f>
        <v>3953</v>
      </c>
      <c r="AF196" s="31">
        <v>0</v>
      </c>
      <c r="AG196" s="31">
        <f>IF(AD196+AC196-AF196&lt;0,0,AD196+AC196-AF196)</f>
        <v>2047</v>
      </c>
      <c r="AH196" s="28">
        <v>14000</v>
      </c>
      <c r="AI196" s="28">
        <v>0</v>
      </c>
      <c r="AJ196" s="27">
        <v>0</v>
      </c>
      <c r="AK196" s="29">
        <f>AH196-AI196</f>
        <v>14000</v>
      </c>
      <c r="AL196" s="30">
        <v>0</v>
      </c>
      <c r="AM196" s="29">
        <f>IF(AI196+AJ196-AL196&lt;0,0,AI196+AJ196-AL196)</f>
        <v>0</v>
      </c>
      <c r="AN196" s="29">
        <v>14000</v>
      </c>
      <c r="AO196" s="29">
        <v>0</v>
      </c>
      <c r="AP196" s="27">
        <v>0</v>
      </c>
      <c r="AQ196" s="29">
        <f>AN196-AO196</f>
        <v>14000</v>
      </c>
      <c r="AR196" s="29">
        <v>5801.5851260011796</v>
      </c>
      <c r="AS196" s="29">
        <f>IF(AO196+AP196-AR196&lt;0,0,AO196+AP196-AR196)</f>
        <v>0</v>
      </c>
      <c r="AT196" s="29">
        <v>20000</v>
      </c>
      <c r="AU196" s="28">
        <v>2141.1999999999998</v>
      </c>
      <c r="AV196" s="28">
        <v>0</v>
      </c>
      <c r="AW196" s="28">
        <f>AT196-AU196</f>
        <v>17858.8</v>
      </c>
      <c r="AX196" s="22">
        <v>1229.6651401074</v>
      </c>
      <c r="AY196" s="56">
        <f t="shared" si="55"/>
        <v>911.5348598925998</v>
      </c>
      <c r="AZ196" s="28">
        <v>2000</v>
      </c>
      <c r="BA196" s="28">
        <v>392.20647884047986</v>
      </c>
      <c r="BB196" s="28">
        <v>0</v>
      </c>
      <c r="BC196" s="28">
        <f>AZ196-BA196</f>
        <v>1607.7935211595202</v>
      </c>
      <c r="BD196" s="49">
        <v>0</v>
      </c>
      <c r="BE196" s="28">
        <f>IF(BA196+BB196-BD196&lt;0,0,BA196+BB196-BD196)</f>
        <v>392.20647884047986</v>
      </c>
      <c r="BF196" s="28">
        <v>20000</v>
      </c>
      <c r="BG196" s="22">
        <v>8963</v>
      </c>
      <c r="BH196" s="28">
        <v>6191</v>
      </c>
      <c r="BI196" s="28">
        <f t="shared" si="65"/>
        <v>4846</v>
      </c>
      <c r="BJ196" s="29">
        <v>2051.1649912740299</v>
      </c>
      <c r="BK196" s="28">
        <f>IF(BG196+BH196-BJ196&lt;0,0,BG196+BH196-BJ196)</f>
        <v>13102.83500872597</v>
      </c>
    </row>
    <row r="197" spans="2:63" ht="15" customHeight="1" x14ac:dyDescent="0.35">
      <c r="B197" s="4"/>
      <c r="C197" s="13">
        <v>45108</v>
      </c>
      <c r="D197" s="22">
        <v>7000</v>
      </c>
      <c r="E197" s="22">
        <v>4462.6223207871953</v>
      </c>
      <c r="F197" s="26">
        <v>0</v>
      </c>
      <c r="G197" s="22">
        <f t="shared" ref="G197:G227" si="66">D197-E197-F197</f>
        <v>2537.3776792128047</v>
      </c>
      <c r="H197" s="22">
        <v>0</v>
      </c>
      <c r="I197" s="22">
        <f t="shared" ref="I197:I208" si="67">IF(E197+F197-H197&lt;0,0,E197+F197-H197)</f>
        <v>4462.6223207871953</v>
      </c>
      <c r="J197" s="29">
        <v>2600</v>
      </c>
      <c r="K197" s="29">
        <v>0</v>
      </c>
      <c r="L197" s="27">
        <v>600</v>
      </c>
      <c r="M197" s="27">
        <f t="shared" ref="M197:M227" si="68">J197-K197-L197</f>
        <v>2000</v>
      </c>
      <c r="N197" s="25">
        <v>703.49628328336757</v>
      </c>
      <c r="O197" s="31">
        <v>778.56618136613247</v>
      </c>
      <c r="P197" s="31">
        <v>3000</v>
      </c>
      <c r="Q197" s="31">
        <v>675</v>
      </c>
      <c r="R197" s="27">
        <v>990</v>
      </c>
      <c r="S197" s="31">
        <f>P197-Q197-R197</f>
        <v>1335</v>
      </c>
      <c r="T197" s="31">
        <v>1415.2553833869715</v>
      </c>
      <c r="U197" s="31">
        <f t="shared" si="53"/>
        <v>0</v>
      </c>
      <c r="V197" s="31">
        <v>3000</v>
      </c>
      <c r="W197" s="31">
        <v>3000</v>
      </c>
      <c r="X197" s="27">
        <v>0</v>
      </c>
      <c r="Y197" s="27">
        <v>0</v>
      </c>
      <c r="Z197" s="27">
        <v>0</v>
      </c>
      <c r="AA197" s="31"/>
      <c r="AB197" s="31">
        <v>6000</v>
      </c>
      <c r="AC197" s="31">
        <v>2047</v>
      </c>
      <c r="AD197" s="27">
        <v>0</v>
      </c>
      <c r="AE197" s="31">
        <f t="shared" ref="AE197:AE227" si="69">AB197-AC197</f>
        <v>3953</v>
      </c>
      <c r="AF197" s="31">
        <v>0</v>
      </c>
      <c r="AG197" s="31">
        <f t="shared" ref="AG197:AG227" si="70">IF(AD197+AC197-AF197&lt;0,0,AD197+AC197-AF197)</f>
        <v>2047</v>
      </c>
      <c r="AH197" s="28">
        <v>14000</v>
      </c>
      <c r="AI197" s="28">
        <v>0</v>
      </c>
      <c r="AJ197" s="27">
        <v>0</v>
      </c>
      <c r="AK197" s="29">
        <f t="shared" ref="AK197:AK227" si="71">AH197-AI197</f>
        <v>14000</v>
      </c>
      <c r="AL197" s="30">
        <v>0</v>
      </c>
      <c r="AM197" s="29">
        <f t="shared" ref="AM197:AM227" si="72">IF(AI197+AJ197-AL197&lt;0,0,AI197+AJ197-AL197)</f>
        <v>0</v>
      </c>
      <c r="AN197" s="29">
        <v>14000</v>
      </c>
      <c r="AO197" s="29">
        <v>0</v>
      </c>
      <c r="AP197" s="27">
        <v>0</v>
      </c>
      <c r="AQ197" s="29">
        <f t="shared" ref="AQ197:AQ227" si="73">AN197-AO197</f>
        <v>14000</v>
      </c>
      <c r="AR197" s="29">
        <v>37.162160882415982</v>
      </c>
      <c r="AS197" s="29">
        <f t="shared" ref="AS197:AS227" si="74">IF(AO197+AP197-AR197&lt;0,0,AO197+AP197-AR197)</f>
        <v>0</v>
      </c>
      <c r="AT197" s="29">
        <v>20000</v>
      </c>
      <c r="AU197" s="28">
        <v>2141.1999999999998</v>
      </c>
      <c r="AV197" s="28">
        <v>0</v>
      </c>
      <c r="AW197" s="28">
        <f t="shared" ref="AW197:AW227" si="75">AT197-AU197</f>
        <v>17858.8</v>
      </c>
      <c r="AX197" s="22">
        <v>1733.56594489548</v>
      </c>
      <c r="AY197" s="56">
        <f t="shared" si="55"/>
        <v>407.6340551045198</v>
      </c>
      <c r="AZ197" s="28">
        <v>2000</v>
      </c>
      <c r="BA197" s="28">
        <v>392.20647884047986</v>
      </c>
      <c r="BB197" s="28">
        <v>0</v>
      </c>
      <c r="BC197" s="28">
        <f t="shared" ref="BC197:BC227" si="76">AZ197-BA197</f>
        <v>1607.7935211595202</v>
      </c>
      <c r="BD197" s="49">
        <v>0</v>
      </c>
      <c r="BE197" s="28">
        <f t="shared" ref="BE197:BE227" si="77">IF(BA197+BB197-BD197&lt;0,0,BA197+BB197-BD197)</f>
        <v>392.20647884047986</v>
      </c>
      <c r="BF197" s="28">
        <v>20000</v>
      </c>
      <c r="BG197" s="22">
        <v>8963</v>
      </c>
      <c r="BH197" s="28">
        <v>5321</v>
      </c>
      <c r="BI197" s="28">
        <f t="shared" si="65"/>
        <v>5716</v>
      </c>
      <c r="BJ197" s="29">
        <v>5630.9829133061376</v>
      </c>
      <c r="BK197" s="28">
        <f t="shared" ref="BK197:BK227" si="78">IF(BG197+BH197-BJ197&lt;0,0,BG197+BH197-BJ197)</f>
        <v>8653.0170866938624</v>
      </c>
    </row>
    <row r="198" spans="2:63" ht="15" customHeight="1" x14ac:dyDescent="0.35">
      <c r="B198" s="4"/>
      <c r="C198" s="13">
        <v>45109</v>
      </c>
      <c r="D198" s="22">
        <v>7000</v>
      </c>
      <c r="E198" s="22">
        <v>4462.6223207871953</v>
      </c>
      <c r="F198" s="26">
        <v>0</v>
      </c>
      <c r="G198" s="22">
        <f t="shared" si="66"/>
        <v>2537.3776792128047</v>
      </c>
      <c r="H198" s="22">
        <v>0</v>
      </c>
      <c r="I198" s="22">
        <f t="shared" si="67"/>
        <v>4462.6223207871953</v>
      </c>
      <c r="J198" s="29">
        <v>2600</v>
      </c>
      <c r="K198" s="29">
        <v>0</v>
      </c>
      <c r="L198" s="27">
        <v>600</v>
      </c>
      <c r="M198" s="27">
        <f t="shared" si="68"/>
        <v>2000</v>
      </c>
      <c r="N198" s="25">
        <v>850</v>
      </c>
      <c r="O198" s="31">
        <v>854.70784752219936</v>
      </c>
      <c r="P198" s="31">
        <v>3000</v>
      </c>
      <c r="Q198" s="31">
        <v>675</v>
      </c>
      <c r="R198" s="27">
        <v>990</v>
      </c>
      <c r="S198" s="31">
        <f t="shared" ref="S198:S227" si="79">P198-Q198-R198</f>
        <v>1335</v>
      </c>
      <c r="T198" s="31">
        <v>1412.5465815369682</v>
      </c>
      <c r="U198" s="31">
        <f t="shared" si="53"/>
        <v>0</v>
      </c>
      <c r="V198" s="31">
        <v>3000</v>
      </c>
      <c r="W198" s="31">
        <v>3000</v>
      </c>
      <c r="X198" s="27">
        <v>0</v>
      </c>
      <c r="Y198" s="27">
        <v>0</v>
      </c>
      <c r="Z198" s="27">
        <v>0</v>
      </c>
      <c r="AA198" s="31"/>
      <c r="AB198" s="31">
        <v>6000</v>
      </c>
      <c r="AC198" s="31">
        <v>2047</v>
      </c>
      <c r="AD198" s="27">
        <v>0</v>
      </c>
      <c r="AE198" s="31">
        <f t="shared" si="69"/>
        <v>3953</v>
      </c>
      <c r="AF198" s="31">
        <v>0</v>
      </c>
      <c r="AG198" s="31">
        <f t="shared" si="70"/>
        <v>2047</v>
      </c>
      <c r="AH198" s="28">
        <v>14000</v>
      </c>
      <c r="AI198" s="28">
        <v>0</v>
      </c>
      <c r="AJ198" s="27">
        <v>0</v>
      </c>
      <c r="AK198" s="29">
        <f t="shared" si="71"/>
        <v>14000</v>
      </c>
      <c r="AL198" s="30">
        <v>0</v>
      </c>
      <c r="AM198" s="29">
        <f t="shared" si="72"/>
        <v>0</v>
      </c>
      <c r="AN198" s="29">
        <v>14000</v>
      </c>
      <c r="AO198" s="29">
        <v>0</v>
      </c>
      <c r="AP198" s="27">
        <v>0</v>
      </c>
      <c r="AQ198" s="29">
        <f t="shared" si="73"/>
        <v>14000</v>
      </c>
      <c r="AR198" s="29">
        <v>0</v>
      </c>
      <c r="AS198" s="29">
        <f t="shared" si="74"/>
        <v>0</v>
      </c>
      <c r="AT198" s="29">
        <v>20000</v>
      </c>
      <c r="AU198" s="28">
        <v>2141.1999999999998</v>
      </c>
      <c r="AV198" s="28">
        <v>0</v>
      </c>
      <c r="AW198" s="28">
        <f t="shared" si="75"/>
        <v>17858.8</v>
      </c>
      <c r="AX198" s="22">
        <v>2655.8005391895736</v>
      </c>
      <c r="AY198" s="56">
        <f t="shared" si="55"/>
        <v>0</v>
      </c>
      <c r="AZ198" s="28">
        <v>2000</v>
      </c>
      <c r="BA198" s="28">
        <v>392.20647884047986</v>
      </c>
      <c r="BB198" s="28">
        <v>0</v>
      </c>
      <c r="BC198" s="28">
        <f t="shared" si="76"/>
        <v>1607.7935211595202</v>
      </c>
      <c r="BD198" s="49">
        <v>0</v>
      </c>
      <c r="BE198" s="28">
        <f t="shared" si="77"/>
        <v>392.20647884047986</v>
      </c>
      <c r="BF198" s="28">
        <v>20000</v>
      </c>
      <c r="BG198" s="22">
        <v>8963</v>
      </c>
      <c r="BH198" s="28">
        <v>5321</v>
      </c>
      <c r="BI198" s="28">
        <f t="shared" si="65"/>
        <v>5716</v>
      </c>
      <c r="BJ198" s="29">
        <v>6942.1280717201789</v>
      </c>
      <c r="BK198" s="28">
        <f t="shared" si="78"/>
        <v>7341.8719282798211</v>
      </c>
    </row>
    <row r="199" spans="2:63" ht="15" customHeight="1" x14ac:dyDescent="0.35">
      <c r="B199" s="4"/>
      <c r="C199" s="13">
        <v>45110</v>
      </c>
      <c r="D199" s="22">
        <v>7000</v>
      </c>
      <c r="E199" s="22">
        <v>4462.6223207871953</v>
      </c>
      <c r="F199" s="26">
        <v>0</v>
      </c>
      <c r="G199" s="22">
        <f t="shared" si="66"/>
        <v>2537.3776792128047</v>
      </c>
      <c r="H199" s="22">
        <v>0</v>
      </c>
      <c r="I199" s="22">
        <f t="shared" si="67"/>
        <v>4462.6223207871953</v>
      </c>
      <c r="J199" s="29">
        <v>2600</v>
      </c>
      <c r="K199" s="29">
        <v>0</v>
      </c>
      <c r="L199" s="27">
        <v>600</v>
      </c>
      <c r="M199" s="27">
        <f t="shared" si="68"/>
        <v>2000</v>
      </c>
      <c r="N199" s="25">
        <v>798</v>
      </c>
      <c r="O199" s="31">
        <v>800.4055558936534</v>
      </c>
      <c r="P199" s="31">
        <v>3000</v>
      </c>
      <c r="Q199" s="31">
        <v>675</v>
      </c>
      <c r="R199" s="27">
        <v>990</v>
      </c>
      <c r="S199" s="31">
        <f t="shared" si="79"/>
        <v>1335</v>
      </c>
      <c r="T199" s="31">
        <v>1327.7510509755809</v>
      </c>
      <c r="U199" s="31">
        <f t="shared" si="53"/>
        <v>0</v>
      </c>
      <c r="V199" s="31">
        <v>3000</v>
      </c>
      <c r="W199" s="31">
        <v>3000</v>
      </c>
      <c r="X199" s="27">
        <v>0</v>
      </c>
      <c r="Y199" s="27">
        <v>0</v>
      </c>
      <c r="Z199" s="27">
        <v>0</v>
      </c>
      <c r="AA199" s="31"/>
      <c r="AB199" s="31">
        <v>6000</v>
      </c>
      <c r="AC199" s="31">
        <v>2047</v>
      </c>
      <c r="AD199" s="27">
        <v>0</v>
      </c>
      <c r="AE199" s="31">
        <f t="shared" si="69"/>
        <v>3953</v>
      </c>
      <c r="AF199" s="31">
        <v>0</v>
      </c>
      <c r="AG199" s="31">
        <f t="shared" si="70"/>
        <v>2047</v>
      </c>
      <c r="AH199" s="28">
        <v>14000</v>
      </c>
      <c r="AI199" s="28">
        <v>0</v>
      </c>
      <c r="AJ199" s="27">
        <v>0</v>
      </c>
      <c r="AK199" s="29">
        <f t="shared" si="71"/>
        <v>14000</v>
      </c>
      <c r="AL199" s="30">
        <v>0</v>
      </c>
      <c r="AM199" s="29">
        <f t="shared" si="72"/>
        <v>0</v>
      </c>
      <c r="AN199" s="29">
        <v>14000</v>
      </c>
      <c r="AO199" s="29">
        <v>0</v>
      </c>
      <c r="AP199" s="27">
        <v>0</v>
      </c>
      <c r="AQ199" s="29">
        <f t="shared" si="73"/>
        <v>14000</v>
      </c>
      <c r="AR199" s="29">
        <v>0</v>
      </c>
      <c r="AS199" s="29">
        <f t="shared" si="74"/>
        <v>0</v>
      </c>
      <c r="AT199" s="29">
        <v>20000</v>
      </c>
      <c r="AU199" s="28">
        <v>2141.1999999999998</v>
      </c>
      <c r="AV199" s="28">
        <v>0</v>
      </c>
      <c r="AW199" s="28">
        <f t="shared" si="75"/>
        <v>17858.8</v>
      </c>
      <c r="AX199" s="22">
        <v>2515.4454708371932</v>
      </c>
      <c r="AY199" s="56">
        <f t="shared" si="55"/>
        <v>0</v>
      </c>
      <c r="AZ199" s="28">
        <v>2000</v>
      </c>
      <c r="BA199" s="28">
        <v>392.20647884047986</v>
      </c>
      <c r="BB199" s="28">
        <v>0</v>
      </c>
      <c r="BC199" s="28">
        <f t="shared" si="76"/>
        <v>1607.7935211595202</v>
      </c>
      <c r="BD199" s="49">
        <v>0</v>
      </c>
      <c r="BE199" s="28">
        <f t="shared" si="77"/>
        <v>392.20647884047986</v>
      </c>
      <c r="BF199" s="28">
        <v>20000</v>
      </c>
      <c r="BG199" s="22">
        <v>8963</v>
      </c>
      <c r="BH199" s="28">
        <v>5321</v>
      </c>
      <c r="BI199" s="28">
        <f t="shared" si="65"/>
        <v>5716</v>
      </c>
      <c r="BJ199" s="29">
        <v>7527.0039971751567</v>
      </c>
      <c r="BK199" s="28">
        <f t="shared" si="78"/>
        <v>6756.9960028248433</v>
      </c>
    </row>
    <row r="200" spans="2:63" ht="15" customHeight="1" x14ac:dyDescent="0.35">
      <c r="B200" s="4"/>
      <c r="C200" s="13">
        <v>45111</v>
      </c>
      <c r="D200" s="22">
        <v>7000</v>
      </c>
      <c r="E200" s="22">
        <v>4462.6223207871953</v>
      </c>
      <c r="F200" s="26">
        <v>0</v>
      </c>
      <c r="G200" s="22">
        <f t="shared" si="66"/>
        <v>2537.3776792128047</v>
      </c>
      <c r="H200" s="22">
        <v>0</v>
      </c>
      <c r="I200" s="22">
        <f t="shared" si="67"/>
        <v>4462.6223207871953</v>
      </c>
      <c r="J200" s="29">
        <v>2600</v>
      </c>
      <c r="K200" s="29">
        <v>0</v>
      </c>
      <c r="L200" s="27">
        <v>600</v>
      </c>
      <c r="M200" s="27">
        <f t="shared" si="68"/>
        <v>2000</v>
      </c>
      <c r="N200" s="25">
        <v>820.65300000000002</v>
      </c>
      <c r="O200" s="31">
        <v>813.37432692267748</v>
      </c>
      <c r="P200" s="31">
        <v>3000</v>
      </c>
      <c r="Q200" s="31">
        <v>675</v>
      </c>
      <c r="R200" s="27">
        <v>990</v>
      </c>
      <c r="S200" s="31">
        <f t="shared" si="79"/>
        <v>1335</v>
      </c>
      <c r="T200" s="31">
        <v>1311.3205987567017</v>
      </c>
      <c r="U200" s="31">
        <f t="shared" si="53"/>
        <v>0</v>
      </c>
      <c r="V200" s="31">
        <v>3000</v>
      </c>
      <c r="W200" s="31">
        <v>3000</v>
      </c>
      <c r="X200" s="27">
        <v>0</v>
      </c>
      <c r="Y200" s="27">
        <v>0</v>
      </c>
      <c r="Z200" s="27">
        <v>0</v>
      </c>
      <c r="AA200" s="31"/>
      <c r="AB200" s="31">
        <v>6000</v>
      </c>
      <c r="AC200" s="31">
        <v>2047</v>
      </c>
      <c r="AD200" s="27">
        <v>0</v>
      </c>
      <c r="AE200" s="31">
        <f t="shared" si="69"/>
        <v>3953</v>
      </c>
      <c r="AF200" s="31">
        <v>0</v>
      </c>
      <c r="AG200" s="31">
        <f t="shared" si="70"/>
        <v>2047</v>
      </c>
      <c r="AH200" s="28">
        <v>14000</v>
      </c>
      <c r="AI200" s="28">
        <v>0</v>
      </c>
      <c r="AJ200" s="27">
        <v>0</v>
      </c>
      <c r="AK200" s="29">
        <f t="shared" si="71"/>
        <v>14000</v>
      </c>
      <c r="AL200" s="30">
        <v>0</v>
      </c>
      <c r="AM200" s="29">
        <f t="shared" si="72"/>
        <v>0</v>
      </c>
      <c r="AN200" s="29">
        <v>14000</v>
      </c>
      <c r="AO200" s="29">
        <v>0</v>
      </c>
      <c r="AP200" s="27">
        <v>0</v>
      </c>
      <c r="AQ200" s="29">
        <f t="shared" si="73"/>
        <v>14000</v>
      </c>
      <c r="AR200" s="29">
        <v>0</v>
      </c>
      <c r="AS200" s="29">
        <f t="shared" si="74"/>
        <v>0</v>
      </c>
      <c r="AT200" s="29">
        <v>20000</v>
      </c>
      <c r="AU200" s="28">
        <v>2141.1999999999998</v>
      </c>
      <c r="AV200" s="28">
        <v>0</v>
      </c>
      <c r="AW200" s="28">
        <f t="shared" si="75"/>
        <v>17858.8</v>
      </c>
      <c r="AX200" s="22">
        <v>2429.3658069941021</v>
      </c>
      <c r="AY200" s="56">
        <f t="shared" si="55"/>
        <v>0</v>
      </c>
      <c r="AZ200" s="28">
        <v>2000</v>
      </c>
      <c r="BA200" s="28">
        <v>392.20647884047986</v>
      </c>
      <c r="BB200" s="28">
        <v>0</v>
      </c>
      <c r="BC200" s="28">
        <f t="shared" si="76"/>
        <v>1607.7935211595202</v>
      </c>
      <c r="BD200" s="49">
        <v>0</v>
      </c>
      <c r="BE200" s="28">
        <f t="shared" si="77"/>
        <v>392.20647884047986</v>
      </c>
      <c r="BF200" s="28">
        <v>20000</v>
      </c>
      <c r="BG200" s="22">
        <v>8963</v>
      </c>
      <c r="BH200" s="28">
        <v>5321</v>
      </c>
      <c r="BI200" s="28">
        <f t="shared" si="65"/>
        <v>5716</v>
      </c>
      <c r="BJ200" s="29">
        <v>6908.5817597437481</v>
      </c>
      <c r="BK200" s="28">
        <f t="shared" si="78"/>
        <v>7375.4182402562519</v>
      </c>
    </row>
    <row r="201" spans="2:63" ht="15" customHeight="1" x14ac:dyDescent="0.35">
      <c r="B201" s="4"/>
      <c r="C201" s="13">
        <v>45112</v>
      </c>
      <c r="D201" s="22">
        <v>7000</v>
      </c>
      <c r="E201" s="22">
        <v>4462.6223207871953</v>
      </c>
      <c r="F201" s="26">
        <v>0</v>
      </c>
      <c r="G201" s="22">
        <f t="shared" si="66"/>
        <v>2537.3776792128047</v>
      </c>
      <c r="H201" s="22">
        <v>0</v>
      </c>
      <c r="I201" s="22">
        <f t="shared" si="67"/>
        <v>4462.6223207871953</v>
      </c>
      <c r="J201" s="29">
        <v>2600</v>
      </c>
      <c r="K201" s="29">
        <v>0</v>
      </c>
      <c r="L201" s="27">
        <v>600</v>
      </c>
      <c r="M201" s="27">
        <f t="shared" si="68"/>
        <v>2000</v>
      </c>
      <c r="N201" s="25">
        <v>650</v>
      </c>
      <c r="O201" s="31">
        <v>658.54862733115192</v>
      </c>
      <c r="P201" s="31">
        <v>3000</v>
      </c>
      <c r="Q201" s="31">
        <v>675</v>
      </c>
      <c r="R201" s="27">
        <v>990</v>
      </c>
      <c r="S201" s="31">
        <f t="shared" si="79"/>
        <v>1335</v>
      </c>
      <c r="T201" s="31">
        <v>1310.3642463042861</v>
      </c>
      <c r="U201" s="31">
        <f t="shared" si="53"/>
        <v>0</v>
      </c>
      <c r="V201" s="31">
        <v>3000</v>
      </c>
      <c r="W201" s="31">
        <v>3000</v>
      </c>
      <c r="X201" s="27">
        <v>0</v>
      </c>
      <c r="Y201" s="27">
        <v>0</v>
      </c>
      <c r="Z201" s="27">
        <v>0</v>
      </c>
      <c r="AA201" s="31"/>
      <c r="AB201" s="31">
        <v>6000</v>
      </c>
      <c r="AC201" s="31">
        <v>2047</v>
      </c>
      <c r="AD201" s="27">
        <v>0</v>
      </c>
      <c r="AE201" s="31">
        <f t="shared" si="69"/>
        <v>3953</v>
      </c>
      <c r="AF201" s="31">
        <v>0</v>
      </c>
      <c r="AG201" s="31">
        <f t="shared" si="70"/>
        <v>2047</v>
      </c>
      <c r="AH201" s="28">
        <v>14000</v>
      </c>
      <c r="AI201" s="28">
        <v>0</v>
      </c>
      <c r="AJ201" s="27">
        <v>0</v>
      </c>
      <c r="AK201" s="29">
        <f t="shared" si="71"/>
        <v>14000</v>
      </c>
      <c r="AL201" s="30">
        <v>0</v>
      </c>
      <c r="AM201" s="29">
        <f t="shared" si="72"/>
        <v>0</v>
      </c>
      <c r="AN201" s="29">
        <v>14000</v>
      </c>
      <c r="AO201" s="29">
        <v>0</v>
      </c>
      <c r="AP201" s="27">
        <v>0</v>
      </c>
      <c r="AQ201" s="29">
        <f t="shared" si="73"/>
        <v>14000</v>
      </c>
      <c r="AR201" s="29">
        <v>0</v>
      </c>
      <c r="AS201" s="29">
        <f t="shared" si="74"/>
        <v>0</v>
      </c>
      <c r="AT201" s="29">
        <v>20000</v>
      </c>
      <c r="AU201" s="28">
        <v>2141.1999999999998</v>
      </c>
      <c r="AV201" s="28">
        <v>0</v>
      </c>
      <c r="AW201" s="28">
        <f t="shared" si="75"/>
        <v>17858.8</v>
      </c>
      <c r="AX201" s="22">
        <v>2311.3979652341741</v>
      </c>
      <c r="AY201" s="56">
        <f t="shared" si="55"/>
        <v>0</v>
      </c>
      <c r="AZ201" s="28">
        <v>2000</v>
      </c>
      <c r="BA201" s="28">
        <v>392.20647884047986</v>
      </c>
      <c r="BB201" s="28">
        <v>0</v>
      </c>
      <c r="BC201" s="28">
        <f t="shared" si="76"/>
        <v>1607.7935211595202</v>
      </c>
      <c r="BD201" s="49">
        <v>0</v>
      </c>
      <c r="BE201" s="28">
        <f t="shared" si="77"/>
        <v>392.20647884047986</v>
      </c>
      <c r="BF201" s="28">
        <v>20000</v>
      </c>
      <c r="BG201" s="22">
        <v>8963</v>
      </c>
      <c r="BH201" s="28">
        <v>5321</v>
      </c>
      <c r="BI201" s="28">
        <f t="shared" si="65"/>
        <v>5716</v>
      </c>
      <c r="BJ201" s="29">
        <v>7404.4582453043595</v>
      </c>
      <c r="BK201" s="28">
        <f t="shared" si="78"/>
        <v>6879.5417546956405</v>
      </c>
    </row>
    <row r="202" spans="2:63" ht="15" customHeight="1" x14ac:dyDescent="0.35">
      <c r="B202" s="4"/>
      <c r="C202" s="13">
        <v>45113</v>
      </c>
      <c r="D202" s="22">
        <v>7000</v>
      </c>
      <c r="E202" s="22">
        <v>4462.6223207871953</v>
      </c>
      <c r="F202" s="26">
        <v>0</v>
      </c>
      <c r="G202" s="22">
        <f t="shared" si="66"/>
        <v>2537.3776792128047</v>
      </c>
      <c r="H202" s="22">
        <v>0</v>
      </c>
      <c r="I202" s="22">
        <f t="shared" si="67"/>
        <v>4462.6223207871953</v>
      </c>
      <c r="J202" s="29">
        <v>2600</v>
      </c>
      <c r="K202" s="29">
        <v>0</v>
      </c>
      <c r="L202" s="27">
        <v>600</v>
      </c>
      <c r="M202" s="27">
        <f t="shared" si="68"/>
        <v>2000</v>
      </c>
      <c r="N202" s="25">
        <v>728</v>
      </c>
      <c r="O202" s="31">
        <v>698.74369186429533</v>
      </c>
      <c r="P202" s="31">
        <v>3000</v>
      </c>
      <c r="Q202" s="31">
        <v>675</v>
      </c>
      <c r="R202" s="27">
        <v>990</v>
      </c>
      <c r="S202" s="31">
        <f t="shared" si="79"/>
        <v>1335</v>
      </c>
      <c r="T202" s="31">
        <v>1355.5062606584045</v>
      </c>
      <c r="U202" s="31">
        <f t="shared" si="53"/>
        <v>0</v>
      </c>
      <c r="V202" s="31">
        <v>3000</v>
      </c>
      <c r="W202" s="31">
        <v>3000</v>
      </c>
      <c r="X202" s="27">
        <v>0</v>
      </c>
      <c r="Y202" s="27">
        <v>0</v>
      </c>
      <c r="Z202" s="27">
        <v>0</v>
      </c>
      <c r="AA202" s="31"/>
      <c r="AB202" s="31">
        <v>6000</v>
      </c>
      <c r="AC202" s="31">
        <v>2047</v>
      </c>
      <c r="AD202" s="27">
        <v>0</v>
      </c>
      <c r="AE202" s="31">
        <f t="shared" si="69"/>
        <v>3953</v>
      </c>
      <c r="AF202" s="31">
        <v>0</v>
      </c>
      <c r="AG202" s="31">
        <f t="shared" si="70"/>
        <v>2047</v>
      </c>
      <c r="AH202" s="28">
        <v>14000</v>
      </c>
      <c r="AI202" s="28">
        <v>0</v>
      </c>
      <c r="AJ202" s="27">
        <v>0</v>
      </c>
      <c r="AK202" s="29">
        <f t="shared" si="71"/>
        <v>14000</v>
      </c>
      <c r="AL202" s="30">
        <v>0</v>
      </c>
      <c r="AM202" s="29">
        <f t="shared" si="72"/>
        <v>0</v>
      </c>
      <c r="AN202" s="29">
        <v>14000</v>
      </c>
      <c r="AO202" s="29">
        <v>0</v>
      </c>
      <c r="AP202" s="27">
        <v>0</v>
      </c>
      <c r="AQ202" s="29">
        <f t="shared" si="73"/>
        <v>14000</v>
      </c>
      <c r="AR202" s="29">
        <v>0</v>
      </c>
      <c r="AS202" s="29">
        <f t="shared" si="74"/>
        <v>0</v>
      </c>
      <c r="AT202" s="29">
        <v>20000</v>
      </c>
      <c r="AU202" s="28">
        <v>2141.1999999999998</v>
      </c>
      <c r="AV202" s="28">
        <v>0</v>
      </c>
      <c r="AW202" s="28">
        <f t="shared" si="75"/>
        <v>17858.8</v>
      </c>
      <c r="AX202" s="22">
        <v>2416.001017640283</v>
      </c>
      <c r="AY202" s="56">
        <f t="shared" si="55"/>
        <v>0</v>
      </c>
      <c r="AZ202" s="28">
        <v>2000</v>
      </c>
      <c r="BA202" s="28">
        <v>392.20647884047986</v>
      </c>
      <c r="BB202" s="28">
        <v>0</v>
      </c>
      <c r="BC202" s="28">
        <f t="shared" si="76"/>
        <v>1607.7935211595202</v>
      </c>
      <c r="BD202" s="49">
        <v>0</v>
      </c>
      <c r="BE202" s="28">
        <f t="shared" si="77"/>
        <v>392.20647884047986</v>
      </c>
      <c r="BF202" s="28">
        <v>20000</v>
      </c>
      <c r="BG202" s="22">
        <v>8963</v>
      </c>
      <c r="BH202" s="28">
        <v>5321</v>
      </c>
      <c r="BI202" s="28">
        <f t="shared" si="65"/>
        <v>5716</v>
      </c>
      <c r="BJ202" s="29">
        <v>6589.8488322806952</v>
      </c>
      <c r="BK202" s="28">
        <f t="shared" si="78"/>
        <v>7694.1511677193048</v>
      </c>
    </row>
    <row r="203" spans="2:63" ht="15" customHeight="1" x14ac:dyDescent="0.35">
      <c r="B203" s="4"/>
      <c r="C203" s="13">
        <v>45114</v>
      </c>
      <c r="D203" s="22">
        <v>7000</v>
      </c>
      <c r="E203" s="22">
        <v>4462.6223207871953</v>
      </c>
      <c r="F203" s="26">
        <v>0</v>
      </c>
      <c r="G203" s="22">
        <f t="shared" si="66"/>
        <v>2537.3776792128047</v>
      </c>
      <c r="H203" s="22">
        <v>0</v>
      </c>
      <c r="I203" s="22">
        <f t="shared" si="67"/>
        <v>4462.6223207871953</v>
      </c>
      <c r="J203" s="29">
        <v>2600</v>
      </c>
      <c r="K203" s="29">
        <v>0</v>
      </c>
      <c r="L203" s="27">
        <v>600</v>
      </c>
      <c r="M203" s="27">
        <f t="shared" si="68"/>
        <v>2000</v>
      </c>
      <c r="N203" s="25">
        <v>728</v>
      </c>
      <c r="O203" s="31">
        <v>747.29374068197751</v>
      </c>
      <c r="P203" s="31">
        <v>3000</v>
      </c>
      <c r="Q203" s="31">
        <v>675</v>
      </c>
      <c r="R203" s="27">
        <v>990</v>
      </c>
      <c r="S203" s="31">
        <f t="shared" si="79"/>
        <v>1335</v>
      </c>
      <c r="T203" s="31">
        <v>1300.2373573630803</v>
      </c>
      <c r="U203" s="31">
        <f t="shared" si="53"/>
        <v>0</v>
      </c>
      <c r="V203" s="31">
        <v>3000</v>
      </c>
      <c r="W203" s="31">
        <v>3000</v>
      </c>
      <c r="X203" s="27">
        <v>0</v>
      </c>
      <c r="Y203" s="27">
        <v>0</v>
      </c>
      <c r="Z203" s="27">
        <v>0</v>
      </c>
      <c r="AA203" s="31"/>
      <c r="AB203" s="31">
        <v>6000</v>
      </c>
      <c r="AC203" s="31">
        <v>2047</v>
      </c>
      <c r="AD203" s="27">
        <v>0</v>
      </c>
      <c r="AE203" s="31">
        <f t="shared" si="69"/>
        <v>3953</v>
      </c>
      <c r="AF203" s="31">
        <v>0</v>
      </c>
      <c r="AG203" s="31">
        <f t="shared" si="70"/>
        <v>2047</v>
      </c>
      <c r="AH203" s="28">
        <v>14000</v>
      </c>
      <c r="AI203" s="28">
        <v>0</v>
      </c>
      <c r="AJ203" s="27">
        <v>0</v>
      </c>
      <c r="AK203" s="29">
        <f t="shared" si="71"/>
        <v>14000</v>
      </c>
      <c r="AL203" s="30">
        <v>0</v>
      </c>
      <c r="AM203" s="29">
        <f t="shared" si="72"/>
        <v>0</v>
      </c>
      <c r="AN203" s="29">
        <v>14000</v>
      </c>
      <c r="AO203" s="29">
        <v>0</v>
      </c>
      <c r="AP203" s="27">
        <v>0</v>
      </c>
      <c r="AQ203" s="29">
        <f t="shared" si="73"/>
        <v>14000</v>
      </c>
      <c r="AR203" s="29">
        <v>0</v>
      </c>
      <c r="AS203" s="29">
        <f t="shared" si="74"/>
        <v>0</v>
      </c>
      <c r="AT203" s="29">
        <v>20000</v>
      </c>
      <c r="AU203" s="28">
        <v>2141.1999999999998</v>
      </c>
      <c r="AV203" s="28">
        <v>0</v>
      </c>
      <c r="AW203" s="28">
        <f t="shared" si="75"/>
        <v>17858.8</v>
      </c>
      <c r="AX203" s="22">
        <v>2355.2999942530128</v>
      </c>
      <c r="AY203" s="56">
        <f t="shared" si="55"/>
        <v>0</v>
      </c>
      <c r="AZ203" s="28">
        <v>2000</v>
      </c>
      <c r="BA203" s="28">
        <v>392.20647884047986</v>
      </c>
      <c r="BB203" s="28">
        <v>0</v>
      </c>
      <c r="BC203" s="28">
        <f t="shared" si="76"/>
        <v>1607.7935211595202</v>
      </c>
      <c r="BD203" s="49">
        <v>0</v>
      </c>
      <c r="BE203" s="28">
        <f t="shared" si="77"/>
        <v>392.20647884047986</v>
      </c>
      <c r="BF203" s="28">
        <v>20000</v>
      </c>
      <c r="BG203" s="22">
        <v>8963</v>
      </c>
      <c r="BH203" s="28">
        <v>5321</v>
      </c>
      <c r="BI203" s="28">
        <f t="shared" si="65"/>
        <v>5716</v>
      </c>
      <c r="BJ203" s="29">
        <v>7301.1616414232849</v>
      </c>
      <c r="BK203" s="28">
        <f t="shared" si="78"/>
        <v>6982.8383585767151</v>
      </c>
    </row>
    <row r="204" spans="2:63" ht="15" customHeight="1" x14ac:dyDescent="0.35">
      <c r="B204" s="4"/>
      <c r="C204" s="13">
        <v>45115</v>
      </c>
      <c r="D204" s="22">
        <v>7000</v>
      </c>
      <c r="E204" s="22">
        <v>4462.6223207871953</v>
      </c>
      <c r="F204" s="26">
        <v>0</v>
      </c>
      <c r="G204" s="22">
        <f t="shared" si="66"/>
        <v>2537.3776792128047</v>
      </c>
      <c r="H204" s="22">
        <v>0</v>
      </c>
      <c r="I204" s="22">
        <f t="shared" si="67"/>
        <v>4462.6223207871953</v>
      </c>
      <c r="J204" s="29">
        <v>2600</v>
      </c>
      <c r="K204" s="29">
        <v>0</v>
      </c>
      <c r="L204" s="27">
        <v>600</v>
      </c>
      <c r="M204" s="27">
        <f t="shared" si="68"/>
        <v>2000</v>
      </c>
      <c r="N204" s="25">
        <v>708</v>
      </c>
      <c r="O204" s="31">
        <v>694.46890676218436</v>
      </c>
      <c r="P204" s="31">
        <v>3000</v>
      </c>
      <c r="Q204" s="31">
        <v>675</v>
      </c>
      <c r="R204" s="27">
        <v>990</v>
      </c>
      <c r="S204" s="31">
        <f t="shared" si="79"/>
        <v>1335</v>
      </c>
      <c r="T204" s="31">
        <v>1312.038198425767</v>
      </c>
      <c r="U204" s="31">
        <f t="shared" si="53"/>
        <v>0</v>
      </c>
      <c r="V204" s="31">
        <v>3000</v>
      </c>
      <c r="W204" s="31">
        <v>3000</v>
      </c>
      <c r="X204" s="27">
        <v>0</v>
      </c>
      <c r="Y204" s="27">
        <v>0</v>
      </c>
      <c r="Z204" s="27">
        <v>0</v>
      </c>
      <c r="AA204" s="31"/>
      <c r="AB204" s="31">
        <v>6000</v>
      </c>
      <c r="AC204" s="31">
        <v>2047</v>
      </c>
      <c r="AD204" s="27">
        <v>0</v>
      </c>
      <c r="AE204" s="31">
        <f t="shared" si="69"/>
        <v>3953</v>
      </c>
      <c r="AF204" s="31">
        <v>0</v>
      </c>
      <c r="AG204" s="31">
        <f t="shared" si="70"/>
        <v>2047</v>
      </c>
      <c r="AH204" s="28">
        <v>14000</v>
      </c>
      <c r="AI204" s="28">
        <v>0</v>
      </c>
      <c r="AJ204" s="27">
        <v>0</v>
      </c>
      <c r="AK204" s="29">
        <f t="shared" si="71"/>
        <v>14000</v>
      </c>
      <c r="AL204" s="30">
        <v>0</v>
      </c>
      <c r="AM204" s="29">
        <f t="shared" si="72"/>
        <v>0</v>
      </c>
      <c r="AN204" s="29">
        <v>14000</v>
      </c>
      <c r="AO204" s="29">
        <v>0</v>
      </c>
      <c r="AP204" s="27">
        <v>0</v>
      </c>
      <c r="AQ204" s="29">
        <f t="shared" si="73"/>
        <v>14000</v>
      </c>
      <c r="AR204" s="29">
        <v>0</v>
      </c>
      <c r="AS204" s="29">
        <f t="shared" si="74"/>
        <v>0</v>
      </c>
      <c r="AT204" s="29">
        <v>20000</v>
      </c>
      <c r="AU204" s="28">
        <v>2141.1999999999998</v>
      </c>
      <c r="AV204" s="28">
        <v>0</v>
      </c>
      <c r="AW204" s="28">
        <f t="shared" si="75"/>
        <v>17858.8</v>
      </c>
      <c r="AX204" s="22">
        <v>2346.6502241021421</v>
      </c>
      <c r="AY204" s="56">
        <f t="shared" si="55"/>
        <v>0</v>
      </c>
      <c r="AZ204" s="28">
        <v>2000</v>
      </c>
      <c r="BA204" s="28">
        <v>392.20647884047986</v>
      </c>
      <c r="BB204" s="28">
        <v>0</v>
      </c>
      <c r="BC204" s="28">
        <f t="shared" si="76"/>
        <v>1607.7935211595202</v>
      </c>
      <c r="BD204" s="49">
        <v>0</v>
      </c>
      <c r="BE204" s="28">
        <f t="shared" si="77"/>
        <v>392.20647884047986</v>
      </c>
      <c r="BF204" s="28">
        <v>20000</v>
      </c>
      <c r="BG204" s="22">
        <v>8963</v>
      </c>
      <c r="BH204" s="28">
        <v>5321</v>
      </c>
      <c r="BI204" s="28">
        <f t="shared" si="65"/>
        <v>5716</v>
      </c>
      <c r="BJ204" s="29">
        <v>6838.1920113195911</v>
      </c>
      <c r="BK204" s="28">
        <f t="shared" si="78"/>
        <v>7445.8079886804089</v>
      </c>
    </row>
    <row r="205" spans="2:63" ht="15" customHeight="1" x14ac:dyDescent="0.35">
      <c r="B205" s="4"/>
      <c r="C205" s="13">
        <v>45116</v>
      </c>
      <c r="D205" s="22">
        <v>7000</v>
      </c>
      <c r="E205" s="22">
        <v>4462.6223207871953</v>
      </c>
      <c r="F205" s="26">
        <v>0</v>
      </c>
      <c r="G205" s="22">
        <f t="shared" si="66"/>
        <v>2537.3776792128047</v>
      </c>
      <c r="H205" s="22">
        <v>0</v>
      </c>
      <c r="I205" s="22">
        <f t="shared" si="67"/>
        <v>4462.6223207871953</v>
      </c>
      <c r="J205" s="29">
        <v>2600</v>
      </c>
      <c r="K205" s="29">
        <v>0</v>
      </c>
      <c r="L205" s="27">
        <v>600</v>
      </c>
      <c r="M205" s="27">
        <f t="shared" si="68"/>
        <v>2000</v>
      </c>
      <c r="N205" s="25">
        <v>763.5</v>
      </c>
      <c r="O205" s="31">
        <v>726.74982646560761</v>
      </c>
      <c r="P205" s="31">
        <v>3000</v>
      </c>
      <c r="Q205" s="31">
        <v>675</v>
      </c>
      <c r="R205" s="27">
        <v>990</v>
      </c>
      <c r="S205" s="31">
        <f t="shared" si="79"/>
        <v>1335</v>
      </c>
      <c r="T205" s="31">
        <v>1288.2975079690571</v>
      </c>
      <c r="U205" s="31">
        <f t="shared" si="53"/>
        <v>0</v>
      </c>
      <c r="V205" s="31">
        <v>3000</v>
      </c>
      <c r="W205" s="31">
        <v>3000</v>
      </c>
      <c r="X205" s="27">
        <v>0</v>
      </c>
      <c r="Y205" s="27">
        <v>0</v>
      </c>
      <c r="Z205" s="27">
        <v>0</v>
      </c>
      <c r="AA205" s="31"/>
      <c r="AB205" s="31">
        <v>6000</v>
      </c>
      <c r="AC205" s="31">
        <v>2047</v>
      </c>
      <c r="AD205" s="27">
        <v>0</v>
      </c>
      <c r="AE205" s="31">
        <f t="shared" si="69"/>
        <v>3953</v>
      </c>
      <c r="AF205" s="31">
        <v>0</v>
      </c>
      <c r="AG205" s="31">
        <f t="shared" si="70"/>
        <v>2047</v>
      </c>
      <c r="AH205" s="28">
        <v>14000</v>
      </c>
      <c r="AI205" s="28">
        <v>0</v>
      </c>
      <c r="AJ205" s="27">
        <v>0</v>
      </c>
      <c r="AK205" s="29">
        <f t="shared" si="71"/>
        <v>14000</v>
      </c>
      <c r="AL205" s="30">
        <v>0</v>
      </c>
      <c r="AM205" s="29">
        <f t="shared" si="72"/>
        <v>0</v>
      </c>
      <c r="AN205" s="29">
        <v>14000</v>
      </c>
      <c r="AO205" s="29">
        <v>0</v>
      </c>
      <c r="AP205" s="27">
        <v>0</v>
      </c>
      <c r="AQ205" s="29">
        <f t="shared" si="73"/>
        <v>14000</v>
      </c>
      <c r="AR205" s="29">
        <v>0</v>
      </c>
      <c r="AS205" s="29">
        <f t="shared" si="74"/>
        <v>0</v>
      </c>
      <c r="AT205" s="29">
        <v>20000</v>
      </c>
      <c r="AU205" s="28">
        <v>2141.1999999999998</v>
      </c>
      <c r="AV205" s="28">
        <v>0</v>
      </c>
      <c r="AW205" s="28">
        <f t="shared" si="75"/>
        <v>17858.8</v>
      </c>
      <c r="AX205" s="22">
        <v>2317.2720958731034</v>
      </c>
      <c r="AY205" s="56">
        <f t="shared" si="55"/>
        <v>0</v>
      </c>
      <c r="AZ205" s="28">
        <v>2000</v>
      </c>
      <c r="BA205" s="28">
        <v>392.20647884047986</v>
      </c>
      <c r="BB205" s="28">
        <v>0</v>
      </c>
      <c r="BC205" s="28">
        <f t="shared" si="76"/>
        <v>1607.7935211595202</v>
      </c>
      <c r="BD205" s="49">
        <v>0</v>
      </c>
      <c r="BE205" s="28">
        <f t="shared" si="77"/>
        <v>392.20647884047986</v>
      </c>
      <c r="BF205" s="28">
        <v>20000</v>
      </c>
      <c r="BG205" s="22">
        <v>8963</v>
      </c>
      <c r="BH205" s="28">
        <v>5321</v>
      </c>
      <c r="BI205" s="28">
        <f t="shared" si="65"/>
        <v>5716</v>
      </c>
      <c r="BJ205" s="29">
        <v>7992.0302286711212</v>
      </c>
      <c r="BK205" s="28">
        <f t="shared" si="78"/>
        <v>6291.9697713288788</v>
      </c>
    </row>
    <row r="206" spans="2:63" ht="15" customHeight="1" x14ac:dyDescent="0.35">
      <c r="B206" s="4"/>
      <c r="C206" s="13">
        <v>45117</v>
      </c>
      <c r="D206" s="22">
        <v>7000</v>
      </c>
      <c r="E206" s="22">
        <v>4462.6223207871953</v>
      </c>
      <c r="F206" s="26">
        <v>0</v>
      </c>
      <c r="G206" s="22">
        <f t="shared" si="66"/>
        <v>2537.3776792128047</v>
      </c>
      <c r="H206" s="22">
        <v>0</v>
      </c>
      <c r="I206" s="22">
        <f t="shared" si="67"/>
        <v>4462.6223207871953</v>
      </c>
      <c r="J206" s="29">
        <v>2600</v>
      </c>
      <c r="K206" s="29">
        <v>0</v>
      </c>
      <c r="L206" s="27">
        <v>600</v>
      </c>
      <c r="M206" s="27">
        <f t="shared" si="68"/>
        <v>2000</v>
      </c>
      <c r="N206" s="25">
        <v>675</v>
      </c>
      <c r="O206" s="31">
        <v>694.10455429532647</v>
      </c>
      <c r="P206" s="31">
        <v>3000</v>
      </c>
      <c r="Q206" s="31">
        <v>675</v>
      </c>
      <c r="R206" s="27">
        <v>990</v>
      </c>
      <c r="S206" s="31">
        <f t="shared" si="79"/>
        <v>1335</v>
      </c>
      <c r="T206" s="31">
        <v>1306.4929914825771</v>
      </c>
      <c r="U206" s="31">
        <f t="shared" si="53"/>
        <v>0</v>
      </c>
      <c r="V206" s="31">
        <v>3000</v>
      </c>
      <c r="W206" s="31">
        <v>3000</v>
      </c>
      <c r="X206" s="27">
        <v>0</v>
      </c>
      <c r="Y206" s="27">
        <v>0</v>
      </c>
      <c r="Z206" s="27">
        <v>0</v>
      </c>
      <c r="AA206" s="31"/>
      <c r="AB206" s="31">
        <v>6000</v>
      </c>
      <c r="AC206" s="31">
        <v>2047</v>
      </c>
      <c r="AD206" s="27">
        <v>0</v>
      </c>
      <c r="AE206" s="31">
        <f t="shared" si="69"/>
        <v>3953</v>
      </c>
      <c r="AF206" s="31">
        <v>0</v>
      </c>
      <c r="AG206" s="31">
        <f t="shared" si="70"/>
        <v>2047</v>
      </c>
      <c r="AH206" s="28">
        <v>14000</v>
      </c>
      <c r="AI206" s="28">
        <v>0</v>
      </c>
      <c r="AJ206" s="27">
        <v>0</v>
      </c>
      <c r="AK206" s="29">
        <f t="shared" si="71"/>
        <v>14000</v>
      </c>
      <c r="AL206" s="30">
        <v>0</v>
      </c>
      <c r="AM206" s="29">
        <f t="shared" si="72"/>
        <v>0</v>
      </c>
      <c r="AN206" s="29">
        <v>14000</v>
      </c>
      <c r="AO206" s="29">
        <v>0</v>
      </c>
      <c r="AP206" s="27">
        <v>0</v>
      </c>
      <c r="AQ206" s="29">
        <f t="shared" si="73"/>
        <v>14000</v>
      </c>
      <c r="AR206" s="29">
        <v>0</v>
      </c>
      <c r="AS206" s="29">
        <f t="shared" si="74"/>
        <v>0</v>
      </c>
      <c r="AT206" s="29">
        <v>20000</v>
      </c>
      <c r="AU206" s="28">
        <v>2141.1999999999998</v>
      </c>
      <c r="AV206" s="28">
        <v>0</v>
      </c>
      <c r="AW206" s="28">
        <f t="shared" si="75"/>
        <v>17858.8</v>
      </c>
      <c r="AX206" s="22">
        <v>2382.5437325188468</v>
      </c>
      <c r="AY206" s="56">
        <f t="shared" si="55"/>
        <v>0</v>
      </c>
      <c r="AZ206" s="28">
        <v>2000</v>
      </c>
      <c r="BA206" s="28">
        <v>392.20647884047986</v>
      </c>
      <c r="BB206" s="28">
        <v>0</v>
      </c>
      <c r="BC206" s="28">
        <f t="shared" si="76"/>
        <v>1607.7935211595202</v>
      </c>
      <c r="BD206" s="49">
        <v>0</v>
      </c>
      <c r="BE206" s="28">
        <f t="shared" si="77"/>
        <v>392.20647884047986</v>
      </c>
      <c r="BF206" s="28">
        <v>20000</v>
      </c>
      <c r="BG206" s="22">
        <v>8963</v>
      </c>
      <c r="BH206" s="28">
        <v>5321</v>
      </c>
      <c r="BI206" s="28">
        <f t="shared" si="65"/>
        <v>5716</v>
      </c>
      <c r="BJ206" s="29">
        <v>8020.8066152894835</v>
      </c>
      <c r="BK206" s="28">
        <f t="shared" si="78"/>
        <v>6263.1933847105165</v>
      </c>
    </row>
    <row r="207" spans="2:63" ht="15" customHeight="1" x14ac:dyDescent="0.35">
      <c r="B207" s="4"/>
      <c r="C207" s="13">
        <v>45118</v>
      </c>
      <c r="D207" s="22">
        <v>7000</v>
      </c>
      <c r="E207" s="22">
        <v>4462.6223207871953</v>
      </c>
      <c r="F207" s="26">
        <v>0</v>
      </c>
      <c r="G207" s="22">
        <f t="shared" si="66"/>
        <v>2537.3776792128047</v>
      </c>
      <c r="H207" s="22">
        <v>0</v>
      </c>
      <c r="I207" s="22">
        <f t="shared" si="67"/>
        <v>4462.6223207871953</v>
      </c>
      <c r="J207" s="29">
        <v>2600</v>
      </c>
      <c r="K207" s="29">
        <v>0</v>
      </c>
      <c r="L207" s="27">
        <v>600</v>
      </c>
      <c r="M207" s="27">
        <f t="shared" si="68"/>
        <v>2000</v>
      </c>
      <c r="N207" s="25">
        <v>828.32299999999998</v>
      </c>
      <c r="O207" s="31">
        <v>820.23921151029015</v>
      </c>
      <c r="P207" s="31">
        <v>3000</v>
      </c>
      <c r="Q207" s="31">
        <v>675</v>
      </c>
      <c r="R207" s="27">
        <v>990</v>
      </c>
      <c r="S207" s="31">
        <f t="shared" si="79"/>
        <v>1335</v>
      </c>
      <c r="T207" s="31">
        <v>1290.2812021661878</v>
      </c>
      <c r="U207" s="31">
        <f t="shared" si="53"/>
        <v>0</v>
      </c>
      <c r="V207" s="31">
        <v>3000</v>
      </c>
      <c r="W207" s="31">
        <v>3000</v>
      </c>
      <c r="X207" s="27">
        <v>0</v>
      </c>
      <c r="Y207" s="27">
        <v>0</v>
      </c>
      <c r="Z207" s="27">
        <v>0</v>
      </c>
      <c r="AA207" s="31"/>
      <c r="AB207" s="31">
        <v>6000</v>
      </c>
      <c r="AC207" s="31">
        <v>2047</v>
      </c>
      <c r="AD207" s="27">
        <v>0</v>
      </c>
      <c r="AE207" s="31">
        <f t="shared" si="69"/>
        <v>3953</v>
      </c>
      <c r="AF207" s="31">
        <v>0</v>
      </c>
      <c r="AG207" s="31">
        <f t="shared" si="70"/>
        <v>2047</v>
      </c>
      <c r="AH207" s="28">
        <v>14000</v>
      </c>
      <c r="AI207" s="28">
        <v>0</v>
      </c>
      <c r="AJ207" s="27">
        <v>0</v>
      </c>
      <c r="AK207" s="29">
        <f t="shared" si="71"/>
        <v>14000</v>
      </c>
      <c r="AL207" s="30">
        <v>0</v>
      </c>
      <c r="AM207" s="29">
        <f t="shared" si="72"/>
        <v>0</v>
      </c>
      <c r="AN207" s="29">
        <v>14000</v>
      </c>
      <c r="AO207" s="29">
        <v>0</v>
      </c>
      <c r="AP207" s="27">
        <v>0</v>
      </c>
      <c r="AQ207" s="29">
        <f t="shared" si="73"/>
        <v>14000</v>
      </c>
      <c r="AR207" s="29">
        <v>0</v>
      </c>
      <c r="AS207" s="29">
        <f t="shared" si="74"/>
        <v>0</v>
      </c>
      <c r="AT207" s="29">
        <v>20000</v>
      </c>
      <c r="AU207" s="28">
        <v>2141.1999999999998</v>
      </c>
      <c r="AV207" s="28">
        <v>0</v>
      </c>
      <c r="AW207" s="28">
        <f t="shared" si="75"/>
        <v>17858.8</v>
      </c>
      <c r="AX207" s="22">
        <v>2497.7100562871706</v>
      </c>
      <c r="AY207" s="56">
        <f t="shared" si="55"/>
        <v>0</v>
      </c>
      <c r="AZ207" s="28">
        <v>2000</v>
      </c>
      <c r="BA207" s="28">
        <v>392.20647884047986</v>
      </c>
      <c r="BB207" s="28">
        <v>0</v>
      </c>
      <c r="BC207" s="28">
        <f t="shared" si="76"/>
        <v>1607.7935211595202</v>
      </c>
      <c r="BD207" s="49">
        <v>0</v>
      </c>
      <c r="BE207" s="28">
        <f t="shared" si="77"/>
        <v>392.20647884047986</v>
      </c>
      <c r="BF207" s="28">
        <v>20000</v>
      </c>
      <c r="BG207" s="22">
        <v>8963</v>
      </c>
      <c r="BH207" s="28">
        <v>5321</v>
      </c>
      <c r="BI207" s="28">
        <f t="shared" si="65"/>
        <v>5716</v>
      </c>
      <c r="BJ207" s="29">
        <v>3851.6977992390307</v>
      </c>
      <c r="BK207" s="28">
        <f t="shared" si="78"/>
        <v>10432.302200760969</v>
      </c>
    </row>
    <row r="208" spans="2:63" ht="15" customHeight="1" x14ac:dyDescent="0.35">
      <c r="B208" s="4"/>
      <c r="C208" s="13">
        <v>45119</v>
      </c>
      <c r="D208" s="22">
        <v>7000</v>
      </c>
      <c r="E208" s="22">
        <v>4462.6223207871953</v>
      </c>
      <c r="F208" s="26">
        <v>0</v>
      </c>
      <c r="G208" s="22">
        <f t="shared" si="66"/>
        <v>2537.3776792128047</v>
      </c>
      <c r="H208" s="22">
        <v>0</v>
      </c>
      <c r="I208" s="22">
        <f t="shared" si="67"/>
        <v>4462.6223207871953</v>
      </c>
      <c r="J208" s="29">
        <v>2600</v>
      </c>
      <c r="K208" s="29">
        <v>0</v>
      </c>
      <c r="L208" s="27">
        <v>600</v>
      </c>
      <c r="M208" s="27">
        <f t="shared" si="68"/>
        <v>2000</v>
      </c>
      <c r="N208" s="25">
        <v>810</v>
      </c>
      <c r="O208" s="31">
        <v>726.45199757619514</v>
      </c>
      <c r="P208" s="31">
        <v>3000</v>
      </c>
      <c r="Q208" s="31">
        <v>675</v>
      </c>
      <c r="R208" s="27">
        <v>990</v>
      </c>
      <c r="S208" s="31">
        <f t="shared" si="79"/>
        <v>1335</v>
      </c>
      <c r="T208" s="31">
        <v>1238.1116943914537</v>
      </c>
      <c r="U208" s="31">
        <f t="shared" si="53"/>
        <v>0</v>
      </c>
      <c r="V208" s="31">
        <v>3000</v>
      </c>
      <c r="W208" s="31">
        <v>3000</v>
      </c>
      <c r="X208" s="27">
        <v>0</v>
      </c>
      <c r="Y208" s="27">
        <v>0</v>
      </c>
      <c r="Z208" s="27">
        <v>0</v>
      </c>
      <c r="AA208" s="31"/>
      <c r="AB208" s="31">
        <v>6000</v>
      </c>
      <c r="AC208" s="31">
        <v>2047</v>
      </c>
      <c r="AD208" s="27">
        <v>0</v>
      </c>
      <c r="AE208" s="31">
        <f t="shared" si="69"/>
        <v>3953</v>
      </c>
      <c r="AF208" s="31">
        <v>0</v>
      </c>
      <c r="AG208" s="31">
        <f t="shared" si="70"/>
        <v>2047</v>
      </c>
      <c r="AH208" s="28">
        <v>14000</v>
      </c>
      <c r="AI208" s="28">
        <v>0</v>
      </c>
      <c r="AJ208" s="27">
        <v>0</v>
      </c>
      <c r="AK208" s="29">
        <f t="shared" si="71"/>
        <v>14000</v>
      </c>
      <c r="AL208" s="30">
        <v>0</v>
      </c>
      <c r="AM208" s="29">
        <f t="shared" si="72"/>
        <v>0</v>
      </c>
      <c r="AN208" s="29">
        <v>14000</v>
      </c>
      <c r="AO208" s="29">
        <v>0</v>
      </c>
      <c r="AP208" s="27">
        <v>0</v>
      </c>
      <c r="AQ208" s="29">
        <f t="shared" si="73"/>
        <v>14000</v>
      </c>
      <c r="AR208" s="29">
        <v>0</v>
      </c>
      <c r="AS208" s="29">
        <f t="shared" si="74"/>
        <v>0</v>
      </c>
      <c r="AT208" s="29">
        <v>20000</v>
      </c>
      <c r="AU208" s="28">
        <v>2141.1999999999998</v>
      </c>
      <c r="AV208" s="28">
        <v>0</v>
      </c>
      <c r="AW208" s="28">
        <f t="shared" si="75"/>
        <v>17858.8</v>
      </c>
      <c r="AX208" s="22">
        <v>2175.7472376865758</v>
      </c>
      <c r="AY208" s="56">
        <f t="shared" si="55"/>
        <v>0</v>
      </c>
      <c r="AZ208" s="28">
        <v>2000</v>
      </c>
      <c r="BA208" s="28">
        <v>392.20647884047986</v>
      </c>
      <c r="BB208" s="28">
        <v>0</v>
      </c>
      <c r="BC208" s="28">
        <f t="shared" si="76"/>
        <v>1607.7935211595202</v>
      </c>
      <c r="BD208" s="49">
        <v>0</v>
      </c>
      <c r="BE208" s="28">
        <f t="shared" si="77"/>
        <v>392.20647884047986</v>
      </c>
      <c r="BF208" s="28">
        <v>20000</v>
      </c>
      <c r="BG208" s="22">
        <v>8963</v>
      </c>
      <c r="BH208" s="28">
        <v>5321</v>
      </c>
      <c r="BI208" s="28">
        <f t="shared" si="65"/>
        <v>5716</v>
      </c>
      <c r="BJ208" s="29">
        <v>6046.4580449447903</v>
      </c>
      <c r="BK208" s="28">
        <f t="shared" si="78"/>
        <v>8237.5419550552106</v>
      </c>
    </row>
    <row r="209" spans="2:63" ht="15" customHeight="1" x14ac:dyDescent="0.35">
      <c r="B209" s="4"/>
      <c r="C209" s="13">
        <v>45120</v>
      </c>
      <c r="D209" s="22">
        <v>7000</v>
      </c>
      <c r="E209" s="22">
        <v>4462.6223207871953</v>
      </c>
      <c r="F209" s="26">
        <v>0</v>
      </c>
      <c r="G209" s="22">
        <f t="shared" si="66"/>
        <v>2537.3776792128047</v>
      </c>
      <c r="H209" s="22">
        <f>750</f>
        <v>750</v>
      </c>
      <c r="I209" s="22">
        <v>641.28172647153599</v>
      </c>
      <c r="J209" s="29">
        <v>2600</v>
      </c>
      <c r="K209" s="29">
        <v>0</v>
      </c>
      <c r="L209" s="27">
        <v>600</v>
      </c>
      <c r="M209" s="27">
        <f t="shared" si="68"/>
        <v>2000</v>
      </c>
      <c r="N209" s="25">
        <v>685</v>
      </c>
      <c r="O209" s="31">
        <v>708.66392710069442</v>
      </c>
      <c r="P209" s="31">
        <v>3000</v>
      </c>
      <c r="Q209" s="31">
        <v>675</v>
      </c>
      <c r="R209" s="27">
        <v>990</v>
      </c>
      <c r="S209" s="31">
        <f t="shared" si="79"/>
        <v>1335</v>
      </c>
      <c r="T209" s="31">
        <v>1268.8687899133372</v>
      </c>
      <c r="U209" s="31">
        <f t="shared" ref="U209:U227" si="80">IF(Q209+R209-S209-T209&lt;0,0,Q209+R209+S209-T209)</f>
        <v>0</v>
      </c>
      <c r="V209" s="31">
        <v>3000</v>
      </c>
      <c r="W209" s="31">
        <v>3000</v>
      </c>
      <c r="X209" s="27">
        <v>0</v>
      </c>
      <c r="Y209" s="27">
        <v>0</v>
      </c>
      <c r="Z209" s="27">
        <v>0</v>
      </c>
      <c r="AA209" s="31"/>
      <c r="AB209" s="31">
        <v>6000</v>
      </c>
      <c r="AC209" s="31">
        <v>2047</v>
      </c>
      <c r="AD209" s="27">
        <v>0</v>
      </c>
      <c r="AE209" s="31">
        <f t="shared" si="69"/>
        <v>3953</v>
      </c>
      <c r="AF209" s="31">
        <v>0</v>
      </c>
      <c r="AG209" s="31">
        <f t="shared" si="70"/>
        <v>2047</v>
      </c>
      <c r="AH209" s="28">
        <v>14000</v>
      </c>
      <c r="AI209" s="28">
        <v>0</v>
      </c>
      <c r="AJ209" s="27">
        <v>0</v>
      </c>
      <c r="AK209" s="29">
        <f t="shared" si="71"/>
        <v>14000</v>
      </c>
      <c r="AL209" s="30">
        <v>0</v>
      </c>
      <c r="AM209" s="29">
        <f t="shared" si="72"/>
        <v>0</v>
      </c>
      <c r="AN209" s="29">
        <v>14000</v>
      </c>
      <c r="AO209" s="29">
        <v>0</v>
      </c>
      <c r="AP209" s="27">
        <v>0</v>
      </c>
      <c r="AQ209" s="29">
        <f t="shared" si="73"/>
        <v>14000</v>
      </c>
      <c r="AR209" s="29">
        <v>0</v>
      </c>
      <c r="AS209" s="29">
        <f t="shared" si="74"/>
        <v>0</v>
      </c>
      <c r="AT209" s="29">
        <v>20000</v>
      </c>
      <c r="AU209" s="28">
        <v>2141.1999999999998</v>
      </c>
      <c r="AV209" s="28">
        <v>0</v>
      </c>
      <c r="AW209" s="28">
        <f t="shared" si="75"/>
        <v>17858.8</v>
      </c>
      <c r="AX209" s="22">
        <v>2182.3046574041664</v>
      </c>
      <c r="AY209" s="56">
        <f t="shared" ref="AY209:AY227" si="81">IF(AU209+AV209-AX209&lt;0,0,AU209+AV209-AX209)</f>
        <v>0</v>
      </c>
      <c r="AZ209" s="28">
        <v>2000</v>
      </c>
      <c r="BA209" s="28">
        <v>392.20647884047986</v>
      </c>
      <c r="BB209" s="28">
        <v>0</v>
      </c>
      <c r="BC209" s="28">
        <f t="shared" si="76"/>
        <v>1607.7935211595202</v>
      </c>
      <c r="BD209" s="49">
        <v>0</v>
      </c>
      <c r="BE209" s="28">
        <f t="shared" si="77"/>
        <v>392.20647884047986</v>
      </c>
      <c r="BF209" s="28">
        <v>20000</v>
      </c>
      <c r="BG209" s="22">
        <v>8963</v>
      </c>
      <c r="BH209" s="28">
        <v>5321</v>
      </c>
      <c r="BI209" s="28">
        <f t="shared" si="65"/>
        <v>5716</v>
      </c>
      <c r="BJ209" s="29">
        <v>6386.0281103559746</v>
      </c>
      <c r="BK209" s="28">
        <f t="shared" si="78"/>
        <v>7897.9718896440254</v>
      </c>
    </row>
    <row r="210" spans="2:63" ht="15" customHeight="1" x14ac:dyDescent="0.35">
      <c r="B210" s="4"/>
      <c r="C210" s="13">
        <v>45121</v>
      </c>
      <c r="D210" s="22">
        <v>7000</v>
      </c>
      <c r="E210" s="22">
        <v>4462.6223207871953</v>
      </c>
      <c r="F210" s="26">
        <v>0</v>
      </c>
      <c r="G210" s="22">
        <f t="shared" si="66"/>
        <v>2537.3776792128047</v>
      </c>
      <c r="H210" s="22">
        <v>0</v>
      </c>
      <c r="I210" s="22">
        <v>0</v>
      </c>
      <c r="J210" s="29">
        <v>2600</v>
      </c>
      <c r="K210" s="29">
        <v>0</v>
      </c>
      <c r="L210" s="27">
        <v>600</v>
      </c>
      <c r="M210" s="27">
        <f t="shared" si="68"/>
        <v>2000</v>
      </c>
      <c r="N210" s="25">
        <v>758.19500000000005</v>
      </c>
      <c r="O210" s="31">
        <v>760.81823494044363</v>
      </c>
      <c r="P210" s="31">
        <v>3000</v>
      </c>
      <c r="Q210" s="31">
        <v>675</v>
      </c>
      <c r="R210" s="27">
        <v>990</v>
      </c>
      <c r="S210" s="31">
        <f t="shared" si="79"/>
        <v>1335</v>
      </c>
      <c r="T210" s="31">
        <v>1279.0914350891719</v>
      </c>
      <c r="U210" s="31">
        <f t="shared" si="80"/>
        <v>0</v>
      </c>
      <c r="V210" s="31">
        <v>3000</v>
      </c>
      <c r="W210" s="31">
        <v>3000</v>
      </c>
      <c r="X210" s="27">
        <v>0</v>
      </c>
      <c r="Y210" s="27">
        <v>0</v>
      </c>
      <c r="Z210" s="27">
        <v>0</v>
      </c>
      <c r="AA210" s="31"/>
      <c r="AB210" s="31">
        <v>6000</v>
      </c>
      <c r="AC210" s="31">
        <v>2047</v>
      </c>
      <c r="AD210" s="27">
        <v>0</v>
      </c>
      <c r="AE210" s="31">
        <f t="shared" si="69"/>
        <v>3953</v>
      </c>
      <c r="AF210" s="31">
        <v>0</v>
      </c>
      <c r="AG210" s="31">
        <f t="shared" si="70"/>
        <v>2047</v>
      </c>
      <c r="AH210" s="28">
        <v>14000</v>
      </c>
      <c r="AI210" s="28">
        <v>0</v>
      </c>
      <c r="AJ210" s="27">
        <v>0</v>
      </c>
      <c r="AK210" s="29">
        <f t="shared" si="71"/>
        <v>14000</v>
      </c>
      <c r="AL210" s="30">
        <v>0</v>
      </c>
      <c r="AM210" s="29">
        <f t="shared" si="72"/>
        <v>0</v>
      </c>
      <c r="AN210" s="29">
        <v>14000</v>
      </c>
      <c r="AO210" s="29">
        <v>0</v>
      </c>
      <c r="AP210" s="27">
        <v>0</v>
      </c>
      <c r="AQ210" s="29">
        <f t="shared" si="73"/>
        <v>14000</v>
      </c>
      <c r="AR210" s="29">
        <v>0</v>
      </c>
      <c r="AS210" s="29">
        <f t="shared" si="74"/>
        <v>0</v>
      </c>
      <c r="AT210" s="29">
        <v>20000</v>
      </c>
      <c r="AU210" s="28">
        <v>2141.1999999999998</v>
      </c>
      <c r="AV210" s="28">
        <v>0</v>
      </c>
      <c r="AW210" s="28">
        <f t="shared" si="75"/>
        <v>17858.8</v>
      </c>
      <c r="AX210" s="22">
        <v>2010.8562206794561</v>
      </c>
      <c r="AY210" s="56">
        <f t="shared" si="81"/>
        <v>130.34377932054372</v>
      </c>
      <c r="AZ210" s="28">
        <v>2000</v>
      </c>
      <c r="BA210" s="28">
        <v>392.20647884047986</v>
      </c>
      <c r="BB210" s="28">
        <v>0</v>
      </c>
      <c r="BC210" s="28">
        <f t="shared" si="76"/>
        <v>1607.7935211595202</v>
      </c>
      <c r="BD210" s="49">
        <v>0</v>
      </c>
      <c r="BE210" s="28">
        <f t="shared" si="77"/>
        <v>392.20647884047986</v>
      </c>
      <c r="BF210" s="28">
        <v>20000</v>
      </c>
      <c r="BG210" s="22">
        <v>8963</v>
      </c>
      <c r="BH210" s="28">
        <v>5321</v>
      </c>
      <c r="BI210" s="28">
        <f t="shared" si="65"/>
        <v>5716</v>
      </c>
      <c r="BJ210" s="29">
        <v>5120.3244397412327</v>
      </c>
      <c r="BK210" s="28">
        <f t="shared" si="78"/>
        <v>9163.6755602587673</v>
      </c>
    </row>
    <row r="211" spans="2:63" ht="15" customHeight="1" x14ac:dyDescent="0.35">
      <c r="B211" s="4"/>
      <c r="C211" s="13">
        <v>45122</v>
      </c>
      <c r="D211" s="22">
        <v>7000</v>
      </c>
      <c r="E211" s="22">
        <v>4462.6223207871953</v>
      </c>
      <c r="F211" s="26">
        <v>0</v>
      </c>
      <c r="G211" s="22">
        <f t="shared" si="66"/>
        <v>2537.3776792128047</v>
      </c>
      <c r="H211" s="22">
        <v>0</v>
      </c>
      <c r="I211" s="22">
        <v>0</v>
      </c>
      <c r="J211" s="29">
        <v>2600</v>
      </c>
      <c r="K211" s="29">
        <v>0</v>
      </c>
      <c r="L211" s="27">
        <v>600</v>
      </c>
      <c r="M211" s="27">
        <f t="shared" si="68"/>
        <v>2000</v>
      </c>
      <c r="N211" s="25">
        <v>765</v>
      </c>
      <c r="O211" s="31">
        <v>784.62237097442255</v>
      </c>
      <c r="P211" s="31">
        <v>3000</v>
      </c>
      <c r="Q211" s="31">
        <v>675</v>
      </c>
      <c r="R211" s="27">
        <v>990</v>
      </c>
      <c r="S211" s="31">
        <f t="shared" si="79"/>
        <v>1335</v>
      </c>
      <c r="T211" s="31">
        <v>1316.4519693646769</v>
      </c>
      <c r="U211" s="31">
        <f t="shared" si="80"/>
        <v>0</v>
      </c>
      <c r="V211" s="31">
        <v>3000</v>
      </c>
      <c r="W211" s="31">
        <v>3000</v>
      </c>
      <c r="X211" s="27">
        <v>0</v>
      </c>
      <c r="Y211" s="27">
        <v>0</v>
      </c>
      <c r="Z211" s="27">
        <v>0</v>
      </c>
      <c r="AA211" s="31"/>
      <c r="AB211" s="31">
        <v>6000</v>
      </c>
      <c r="AC211" s="31">
        <v>2047</v>
      </c>
      <c r="AD211" s="27">
        <v>0</v>
      </c>
      <c r="AE211" s="31">
        <f t="shared" si="69"/>
        <v>3953</v>
      </c>
      <c r="AF211" s="31">
        <v>0</v>
      </c>
      <c r="AG211" s="31">
        <f t="shared" si="70"/>
        <v>2047</v>
      </c>
      <c r="AH211" s="28">
        <v>14000</v>
      </c>
      <c r="AI211" s="28">
        <v>0</v>
      </c>
      <c r="AJ211" s="27">
        <v>0</v>
      </c>
      <c r="AK211" s="29">
        <f t="shared" si="71"/>
        <v>14000</v>
      </c>
      <c r="AL211" s="30">
        <v>0</v>
      </c>
      <c r="AM211" s="29">
        <f t="shared" si="72"/>
        <v>0</v>
      </c>
      <c r="AN211" s="29">
        <v>14000</v>
      </c>
      <c r="AO211" s="29">
        <v>0</v>
      </c>
      <c r="AP211" s="27">
        <v>0</v>
      </c>
      <c r="AQ211" s="29">
        <f t="shared" si="73"/>
        <v>14000</v>
      </c>
      <c r="AR211" s="29">
        <v>0</v>
      </c>
      <c r="AS211" s="29">
        <f t="shared" si="74"/>
        <v>0</v>
      </c>
      <c r="AT211" s="29">
        <v>20000</v>
      </c>
      <c r="AU211" s="28">
        <v>2141.1999999999998</v>
      </c>
      <c r="AV211" s="28">
        <v>0</v>
      </c>
      <c r="AW211" s="28">
        <f t="shared" si="75"/>
        <v>17858.8</v>
      </c>
      <c r="AX211" s="22">
        <v>2433.6316132049465</v>
      </c>
      <c r="AY211" s="56">
        <f t="shared" si="81"/>
        <v>0</v>
      </c>
      <c r="AZ211" s="28">
        <v>2000</v>
      </c>
      <c r="BA211" s="28">
        <v>392.20647884047986</v>
      </c>
      <c r="BB211" s="28">
        <v>0</v>
      </c>
      <c r="BC211" s="28">
        <f t="shared" si="76"/>
        <v>1607.7935211595202</v>
      </c>
      <c r="BD211" s="49">
        <v>0</v>
      </c>
      <c r="BE211" s="28">
        <f t="shared" si="77"/>
        <v>392.20647884047986</v>
      </c>
      <c r="BF211" s="28">
        <v>20000</v>
      </c>
      <c r="BG211" s="22">
        <v>8963</v>
      </c>
      <c r="BH211" s="28">
        <v>5321</v>
      </c>
      <c r="BI211" s="28">
        <f t="shared" si="65"/>
        <v>5716</v>
      </c>
      <c r="BJ211" s="29">
        <v>3621.1015549658036</v>
      </c>
      <c r="BK211" s="28">
        <f t="shared" si="78"/>
        <v>10662.898445034196</v>
      </c>
    </row>
    <row r="212" spans="2:63" ht="15" customHeight="1" x14ac:dyDescent="0.35">
      <c r="B212" s="4"/>
      <c r="C212" s="13">
        <v>45123</v>
      </c>
      <c r="D212" s="22">
        <v>7000</v>
      </c>
      <c r="E212" s="22">
        <v>4462.6223207871953</v>
      </c>
      <c r="F212" s="26">
        <v>0</v>
      </c>
      <c r="G212" s="22">
        <f t="shared" si="66"/>
        <v>2537.3776792128047</v>
      </c>
      <c r="H212" s="22">
        <v>0</v>
      </c>
      <c r="I212" s="22">
        <v>0</v>
      </c>
      <c r="J212" s="29">
        <v>2600</v>
      </c>
      <c r="K212" s="29">
        <v>0</v>
      </c>
      <c r="L212" s="27">
        <v>600</v>
      </c>
      <c r="M212" s="27">
        <f t="shared" si="68"/>
        <v>2000</v>
      </c>
      <c r="N212" s="25">
        <v>830</v>
      </c>
      <c r="O212" s="31">
        <v>797.56584586917677</v>
      </c>
      <c r="P212" s="31">
        <v>3000</v>
      </c>
      <c r="Q212" s="31">
        <v>675</v>
      </c>
      <c r="R212" s="27">
        <v>990</v>
      </c>
      <c r="S212" s="31">
        <f t="shared" si="79"/>
        <v>1335</v>
      </c>
      <c r="T212" s="31">
        <v>1308.6504778815809</v>
      </c>
      <c r="U212" s="31">
        <f t="shared" si="80"/>
        <v>0</v>
      </c>
      <c r="V212" s="31">
        <v>3000</v>
      </c>
      <c r="W212" s="31">
        <v>3000</v>
      </c>
      <c r="X212" s="27">
        <v>0</v>
      </c>
      <c r="Y212" s="27">
        <v>0</v>
      </c>
      <c r="Z212" s="27">
        <v>0</v>
      </c>
      <c r="AA212" s="31"/>
      <c r="AB212" s="31">
        <v>6000</v>
      </c>
      <c r="AC212" s="31">
        <v>2047</v>
      </c>
      <c r="AD212" s="27">
        <v>0</v>
      </c>
      <c r="AE212" s="31">
        <f t="shared" si="69"/>
        <v>3953</v>
      </c>
      <c r="AF212" s="31">
        <v>0</v>
      </c>
      <c r="AG212" s="31">
        <f t="shared" si="70"/>
        <v>2047</v>
      </c>
      <c r="AH212" s="28">
        <v>14000</v>
      </c>
      <c r="AI212" s="28">
        <v>0</v>
      </c>
      <c r="AJ212" s="27">
        <v>0</v>
      </c>
      <c r="AK212" s="29">
        <f t="shared" si="71"/>
        <v>14000</v>
      </c>
      <c r="AL212" s="30">
        <v>0</v>
      </c>
      <c r="AM212" s="29">
        <f t="shared" si="72"/>
        <v>0</v>
      </c>
      <c r="AN212" s="29">
        <v>14000</v>
      </c>
      <c r="AO212" s="29">
        <v>0</v>
      </c>
      <c r="AP212" s="27">
        <v>0</v>
      </c>
      <c r="AQ212" s="29">
        <f t="shared" si="73"/>
        <v>14000</v>
      </c>
      <c r="AR212" s="29">
        <v>0</v>
      </c>
      <c r="AS212" s="29">
        <f t="shared" si="74"/>
        <v>0</v>
      </c>
      <c r="AT212" s="29">
        <v>20000</v>
      </c>
      <c r="AU212" s="28">
        <v>2141.1999999999998</v>
      </c>
      <c r="AV212" s="28">
        <v>0</v>
      </c>
      <c r="AW212" s="28">
        <f t="shared" si="75"/>
        <v>17858.8</v>
      </c>
      <c r="AX212" s="22">
        <v>2550.8244390323466</v>
      </c>
      <c r="AY212" s="56">
        <f t="shared" si="81"/>
        <v>0</v>
      </c>
      <c r="AZ212" s="28">
        <v>2000</v>
      </c>
      <c r="BA212" s="28">
        <v>392.20647884047986</v>
      </c>
      <c r="BB212" s="28">
        <v>0</v>
      </c>
      <c r="BC212" s="28">
        <f t="shared" si="76"/>
        <v>1607.7935211595202</v>
      </c>
      <c r="BD212" s="49">
        <v>0</v>
      </c>
      <c r="BE212" s="28">
        <f t="shared" si="77"/>
        <v>392.20647884047986</v>
      </c>
      <c r="BF212" s="28">
        <v>20000</v>
      </c>
      <c r="BG212" s="22">
        <v>8963</v>
      </c>
      <c r="BH212" s="28">
        <v>5321</v>
      </c>
      <c r="BI212" s="28">
        <f t="shared" si="65"/>
        <v>5716</v>
      </c>
      <c r="BJ212" s="29">
        <v>7055.138636577406</v>
      </c>
      <c r="BK212" s="28">
        <f t="shared" si="78"/>
        <v>7228.861363422594</v>
      </c>
    </row>
    <row r="213" spans="2:63" ht="15" customHeight="1" x14ac:dyDescent="0.35">
      <c r="B213" s="4"/>
      <c r="C213" s="13">
        <v>45124</v>
      </c>
      <c r="D213" s="22">
        <v>7000</v>
      </c>
      <c r="E213" s="22">
        <v>4462.6223207871953</v>
      </c>
      <c r="F213" s="26">
        <v>0</v>
      </c>
      <c r="G213" s="22">
        <f t="shared" si="66"/>
        <v>2537.3776792128047</v>
      </c>
      <c r="H213" s="22">
        <v>0</v>
      </c>
      <c r="I213" s="22">
        <v>0</v>
      </c>
      <c r="J213" s="29">
        <v>2600</v>
      </c>
      <c r="K213" s="29">
        <v>0</v>
      </c>
      <c r="L213" s="27">
        <v>600</v>
      </c>
      <c r="M213" s="27">
        <f t="shared" si="68"/>
        <v>2000</v>
      </c>
      <c r="N213" s="25">
        <v>810</v>
      </c>
      <c r="O213" s="31">
        <v>842.29816320088651</v>
      </c>
      <c r="P213" s="31">
        <v>3000</v>
      </c>
      <c r="Q213" s="31">
        <v>675</v>
      </c>
      <c r="R213" s="27">
        <v>990</v>
      </c>
      <c r="S213" s="31">
        <f t="shared" si="79"/>
        <v>1335</v>
      </c>
      <c r="T213" s="31">
        <v>1317.7712732674281</v>
      </c>
      <c r="U213" s="31">
        <f t="shared" si="80"/>
        <v>0</v>
      </c>
      <c r="V213" s="31">
        <v>3000</v>
      </c>
      <c r="W213" s="31">
        <v>3000</v>
      </c>
      <c r="X213" s="27">
        <v>0</v>
      </c>
      <c r="Y213" s="27">
        <v>0</v>
      </c>
      <c r="Z213" s="27">
        <v>0</v>
      </c>
      <c r="AA213" s="31"/>
      <c r="AB213" s="31">
        <v>6000</v>
      </c>
      <c r="AC213" s="31">
        <v>2047</v>
      </c>
      <c r="AD213" s="27">
        <v>0</v>
      </c>
      <c r="AE213" s="31">
        <f t="shared" si="69"/>
        <v>3953</v>
      </c>
      <c r="AF213" s="31">
        <v>0</v>
      </c>
      <c r="AG213" s="31">
        <f t="shared" si="70"/>
        <v>2047</v>
      </c>
      <c r="AH213" s="28">
        <v>14000</v>
      </c>
      <c r="AI213" s="28">
        <v>0</v>
      </c>
      <c r="AJ213" s="27">
        <v>0</v>
      </c>
      <c r="AK213" s="29">
        <f t="shared" si="71"/>
        <v>14000</v>
      </c>
      <c r="AL213" s="30">
        <v>0</v>
      </c>
      <c r="AM213" s="29">
        <f t="shared" si="72"/>
        <v>0</v>
      </c>
      <c r="AN213" s="29">
        <v>14000</v>
      </c>
      <c r="AO213" s="29">
        <v>0</v>
      </c>
      <c r="AP213" s="27">
        <v>0</v>
      </c>
      <c r="AQ213" s="29">
        <f t="shared" si="73"/>
        <v>14000</v>
      </c>
      <c r="AR213" s="29">
        <v>1975.6169852090159</v>
      </c>
      <c r="AS213" s="29">
        <f t="shared" si="74"/>
        <v>0</v>
      </c>
      <c r="AT213" s="29">
        <v>20000</v>
      </c>
      <c r="AU213" s="28">
        <v>2141.1999999999998</v>
      </c>
      <c r="AV213" s="28">
        <v>0</v>
      </c>
      <c r="AW213" s="28">
        <f t="shared" si="75"/>
        <v>17858.8</v>
      </c>
      <c r="AX213" s="22">
        <v>1983.7088591753075</v>
      </c>
      <c r="AY213" s="56">
        <f t="shared" si="81"/>
        <v>157.49114082469237</v>
      </c>
      <c r="AZ213" s="28">
        <v>2000</v>
      </c>
      <c r="BA213" s="28">
        <v>392.20647884047986</v>
      </c>
      <c r="BB213" s="28">
        <v>0</v>
      </c>
      <c r="BC213" s="28">
        <f t="shared" si="76"/>
        <v>1607.7935211595202</v>
      </c>
      <c r="BD213" s="49">
        <v>0</v>
      </c>
      <c r="BE213" s="28">
        <f t="shared" si="77"/>
        <v>392.20647884047986</v>
      </c>
      <c r="BF213" s="28">
        <v>20000</v>
      </c>
      <c r="BG213" s="22">
        <v>8963</v>
      </c>
      <c r="BH213" s="28">
        <v>5321</v>
      </c>
      <c r="BI213" s="28">
        <f t="shared" si="65"/>
        <v>5716</v>
      </c>
      <c r="BJ213" s="29">
        <v>4933.6874709569702</v>
      </c>
      <c r="BK213" s="28">
        <f t="shared" si="78"/>
        <v>9350.3125290430289</v>
      </c>
    </row>
    <row r="214" spans="2:63" ht="15" customHeight="1" x14ac:dyDescent="0.35">
      <c r="B214" s="4"/>
      <c r="C214" s="13">
        <v>45125</v>
      </c>
      <c r="D214" s="22">
        <v>7000</v>
      </c>
      <c r="E214" s="22">
        <v>4462.6223207871953</v>
      </c>
      <c r="F214" s="26">
        <v>0</v>
      </c>
      <c r="G214" s="22">
        <f t="shared" si="66"/>
        <v>2537.3776792128047</v>
      </c>
      <c r="H214" s="22">
        <v>0</v>
      </c>
      <c r="I214" s="22">
        <v>0</v>
      </c>
      <c r="J214" s="29">
        <v>2600</v>
      </c>
      <c r="K214" s="29">
        <v>0</v>
      </c>
      <c r="L214" s="27">
        <v>600</v>
      </c>
      <c r="M214" s="27">
        <f t="shared" si="68"/>
        <v>2000</v>
      </c>
      <c r="N214" s="25">
        <v>844.89299644074242</v>
      </c>
      <c r="O214" s="31">
        <v>815.83960004908795</v>
      </c>
      <c r="P214" s="31">
        <v>3000</v>
      </c>
      <c r="Q214" s="31">
        <v>675</v>
      </c>
      <c r="R214" s="27">
        <v>990</v>
      </c>
      <c r="S214" s="31">
        <f t="shared" si="79"/>
        <v>1335</v>
      </c>
      <c r="T214" s="31">
        <v>1256.4975272044053</v>
      </c>
      <c r="U214" s="31">
        <f t="shared" si="80"/>
        <v>0</v>
      </c>
      <c r="V214" s="31">
        <v>3000</v>
      </c>
      <c r="W214" s="31">
        <v>3000</v>
      </c>
      <c r="X214" s="27">
        <v>0</v>
      </c>
      <c r="Y214" s="27">
        <v>0</v>
      </c>
      <c r="Z214" s="27">
        <v>0</v>
      </c>
      <c r="AA214" s="31"/>
      <c r="AB214" s="31">
        <v>6000</v>
      </c>
      <c r="AC214" s="31">
        <v>2047</v>
      </c>
      <c r="AD214" s="27">
        <v>0</v>
      </c>
      <c r="AE214" s="31">
        <f t="shared" si="69"/>
        <v>3953</v>
      </c>
      <c r="AF214" s="31">
        <v>0</v>
      </c>
      <c r="AG214" s="31">
        <f t="shared" si="70"/>
        <v>2047</v>
      </c>
      <c r="AH214" s="28">
        <v>14000</v>
      </c>
      <c r="AI214" s="28">
        <v>0</v>
      </c>
      <c r="AJ214" s="27">
        <v>0</v>
      </c>
      <c r="AK214" s="29">
        <f t="shared" si="71"/>
        <v>14000</v>
      </c>
      <c r="AL214" s="30">
        <v>0</v>
      </c>
      <c r="AM214" s="29">
        <f t="shared" si="72"/>
        <v>0</v>
      </c>
      <c r="AN214" s="29">
        <v>14000</v>
      </c>
      <c r="AO214" s="29">
        <v>0</v>
      </c>
      <c r="AP214" s="27">
        <v>0</v>
      </c>
      <c r="AQ214" s="29">
        <f t="shared" si="73"/>
        <v>14000</v>
      </c>
      <c r="AR214" s="29">
        <v>1783.2011663432563</v>
      </c>
      <c r="AS214" s="29">
        <f t="shared" si="74"/>
        <v>0</v>
      </c>
      <c r="AT214" s="29">
        <v>20000</v>
      </c>
      <c r="AU214" s="28">
        <v>2141.1999999999998</v>
      </c>
      <c r="AV214" s="28">
        <v>0</v>
      </c>
      <c r="AW214" s="28">
        <f t="shared" si="75"/>
        <v>17858.8</v>
      </c>
      <c r="AX214" s="22">
        <v>1316.1456053704339</v>
      </c>
      <c r="AY214" s="56">
        <f t="shared" si="81"/>
        <v>825.05439462956588</v>
      </c>
      <c r="AZ214" s="28">
        <v>2000</v>
      </c>
      <c r="BA214" s="28">
        <v>392.20647884047986</v>
      </c>
      <c r="BB214" s="28">
        <v>0</v>
      </c>
      <c r="BC214" s="28">
        <f t="shared" si="76"/>
        <v>1607.7935211595202</v>
      </c>
      <c r="BD214" s="49">
        <v>0</v>
      </c>
      <c r="BE214" s="28">
        <f t="shared" si="77"/>
        <v>392.20647884047986</v>
      </c>
      <c r="BF214" s="28">
        <v>20000</v>
      </c>
      <c r="BG214" s="22">
        <v>8963</v>
      </c>
      <c r="BH214" s="28">
        <v>5321</v>
      </c>
      <c r="BI214" s="28">
        <f t="shared" si="65"/>
        <v>5716</v>
      </c>
      <c r="BJ214" s="29">
        <v>7085.8977486699205</v>
      </c>
      <c r="BK214" s="28">
        <f t="shared" si="78"/>
        <v>7198.1022513300795</v>
      </c>
    </row>
    <row r="215" spans="2:63" ht="15" customHeight="1" x14ac:dyDescent="0.35">
      <c r="B215" s="4"/>
      <c r="C215" s="13">
        <v>45126</v>
      </c>
      <c r="D215" s="22">
        <v>7000</v>
      </c>
      <c r="E215" s="22">
        <v>4462.6223207871953</v>
      </c>
      <c r="F215" s="26">
        <v>0</v>
      </c>
      <c r="G215" s="22">
        <f t="shared" si="66"/>
        <v>2537.3776792128047</v>
      </c>
      <c r="H215" s="22">
        <v>0</v>
      </c>
      <c r="I215" s="22">
        <v>0</v>
      </c>
      <c r="J215" s="29">
        <v>2600</v>
      </c>
      <c r="K215" s="29">
        <v>0</v>
      </c>
      <c r="L215" s="27">
        <v>600</v>
      </c>
      <c r="M215" s="27">
        <f t="shared" si="68"/>
        <v>2000</v>
      </c>
      <c r="N215" s="25">
        <v>679.60900000000004</v>
      </c>
      <c r="O215" s="31">
        <v>691.63870511774087</v>
      </c>
      <c r="P215" s="31">
        <v>3000</v>
      </c>
      <c r="Q215" s="31">
        <v>675</v>
      </c>
      <c r="R215" s="27">
        <v>990</v>
      </c>
      <c r="S215" s="31">
        <f t="shared" si="79"/>
        <v>1335</v>
      </c>
      <c r="T215" s="31">
        <v>1341.3318151936767</v>
      </c>
      <c r="U215" s="31">
        <f t="shared" si="80"/>
        <v>0</v>
      </c>
      <c r="V215" s="31">
        <v>3000</v>
      </c>
      <c r="W215" s="31">
        <v>3000</v>
      </c>
      <c r="X215" s="27">
        <v>0</v>
      </c>
      <c r="Y215" s="27">
        <v>0</v>
      </c>
      <c r="Z215" s="27">
        <v>0</v>
      </c>
      <c r="AA215" s="31"/>
      <c r="AB215" s="31">
        <v>6000</v>
      </c>
      <c r="AC215" s="31">
        <v>2047</v>
      </c>
      <c r="AD215" s="27">
        <v>0</v>
      </c>
      <c r="AE215" s="31">
        <f t="shared" si="69"/>
        <v>3953</v>
      </c>
      <c r="AF215" s="31">
        <v>0</v>
      </c>
      <c r="AG215" s="31">
        <f t="shared" si="70"/>
        <v>2047</v>
      </c>
      <c r="AH215" s="28">
        <v>14000</v>
      </c>
      <c r="AI215" s="28">
        <v>0</v>
      </c>
      <c r="AJ215" s="27">
        <v>0</v>
      </c>
      <c r="AK215" s="29">
        <f t="shared" si="71"/>
        <v>14000</v>
      </c>
      <c r="AL215" s="30">
        <v>0</v>
      </c>
      <c r="AM215" s="29">
        <f t="shared" si="72"/>
        <v>0</v>
      </c>
      <c r="AN215" s="29">
        <v>14000</v>
      </c>
      <c r="AO215" s="29">
        <v>0</v>
      </c>
      <c r="AP215" s="27">
        <v>0</v>
      </c>
      <c r="AQ215" s="29">
        <f t="shared" si="73"/>
        <v>14000</v>
      </c>
      <c r="AR215" s="29">
        <v>2046.8029543226949</v>
      </c>
      <c r="AS215" s="29">
        <f t="shared" si="74"/>
        <v>0</v>
      </c>
      <c r="AT215" s="29">
        <v>20000</v>
      </c>
      <c r="AU215" s="28">
        <v>2141.1999999999998</v>
      </c>
      <c r="AV215" s="28">
        <v>0</v>
      </c>
      <c r="AW215" s="28">
        <f t="shared" si="75"/>
        <v>17858.8</v>
      </c>
      <c r="AX215" s="22">
        <v>1714.4795278320339</v>
      </c>
      <c r="AY215" s="56">
        <f t="shared" si="81"/>
        <v>426.72047216796591</v>
      </c>
      <c r="AZ215" s="28">
        <v>2000</v>
      </c>
      <c r="BA215" s="28">
        <v>392.20647884047986</v>
      </c>
      <c r="BB215" s="28">
        <v>0</v>
      </c>
      <c r="BC215" s="28">
        <f t="shared" si="76"/>
        <v>1607.7935211595202</v>
      </c>
      <c r="BD215" s="49">
        <v>0</v>
      </c>
      <c r="BE215" s="28">
        <f t="shared" si="77"/>
        <v>392.20647884047986</v>
      </c>
      <c r="BF215" s="28">
        <v>20000</v>
      </c>
      <c r="BG215" s="22">
        <v>8963</v>
      </c>
      <c r="BH215" s="28">
        <v>5321</v>
      </c>
      <c r="BI215" s="28">
        <f t="shared" si="65"/>
        <v>5716</v>
      </c>
      <c r="BJ215" s="29">
        <v>6628.0765570941649</v>
      </c>
      <c r="BK215" s="28">
        <f t="shared" si="78"/>
        <v>7655.9234429058351</v>
      </c>
    </row>
    <row r="216" spans="2:63" ht="15" customHeight="1" x14ac:dyDescent="0.35">
      <c r="B216" s="4"/>
      <c r="C216" s="13">
        <v>45127</v>
      </c>
      <c r="D216" s="22">
        <v>7000</v>
      </c>
      <c r="E216" s="22">
        <v>4462.6223207871953</v>
      </c>
      <c r="F216" s="26">
        <v>0</v>
      </c>
      <c r="G216" s="22">
        <f t="shared" si="66"/>
        <v>2537.3776792128047</v>
      </c>
      <c r="H216" s="22">
        <v>0</v>
      </c>
      <c r="I216" s="22">
        <v>0</v>
      </c>
      <c r="J216" s="29">
        <v>2600</v>
      </c>
      <c r="K216" s="29">
        <v>0</v>
      </c>
      <c r="L216" s="27">
        <v>600</v>
      </c>
      <c r="M216" s="27">
        <f t="shared" si="68"/>
        <v>2000</v>
      </c>
      <c r="N216" s="25">
        <v>750</v>
      </c>
      <c r="O216" s="31">
        <v>746.09445031474957</v>
      </c>
      <c r="P216" s="31">
        <v>3000</v>
      </c>
      <c r="Q216" s="31">
        <v>675</v>
      </c>
      <c r="R216" s="27">
        <v>990</v>
      </c>
      <c r="S216" s="31">
        <f t="shared" si="79"/>
        <v>1335</v>
      </c>
      <c r="T216" s="31">
        <v>1361.440462591919</v>
      </c>
      <c r="U216" s="31">
        <f t="shared" si="80"/>
        <v>0</v>
      </c>
      <c r="V216" s="31">
        <v>3000</v>
      </c>
      <c r="W216" s="31">
        <v>3000</v>
      </c>
      <c r="X216" s="27">
        <v>0</v>
      </c>
      <c r="Y216" s="27">
        <v>0</v>
      </c>
      <c r="Z216" s="27">
        <v>0</v>
      </c>
      <c r="AA216" s="31"/>
      <c r="AB216" s="31">
        <v>6000</v>
      </c>
      <c r="AC216" s="31">
        <v>2047</v>
      </c>
      <c r="AD216" s="27">
        <v>0</v>
      </c>
      <c r="AE216" s="31">
        <f t="shared" si="69"/>
        <v>3953</v>
      </c>
      <c r="AF216" s="31">
        <v>0</v>
      </c>
      <c r="AG216" s="31">
        <f t="shared" si="70"/>
        <v>2047</v>
      </c>
      <c r="AH216" s="28">
        <v>14000</v>
      </c>
      <c r="AI216" s="28">
        <v>0</v>
      </c>
      <c r="AJ216" s="27">
        <v>0</v>
      </c>
      <c r="AK216" s="29">
        <f t="shared" si="71"/>
        <v>14000</v>
      </c>
      <c r="AL216" s="30">
        <v>0</v>
      </c>
      <c r="AM216" s="29">
        <f t="shared" si="72"/>
        <v>0</v>
      </c>
      <c r="AN216" s="29">
        <v>14000</v>
      </c>
      <c r="AO216" s="29">
        <v>0</v>
      </c>
      <c r="AP216" s="27">
        <v>0</v>
      </c>
      <c r="AQ216" s="29">
        <f t="shared" si="73"/>
        <v>14000</v>
      </c>
      <c r="AR216" s="29">
        <v>1880.1578021343221</v>
      </c>
      <c r="AS216" s="29">
        <f t="shared" si="74"/>
        <v>0</v>
      </c>
      <c r="AT216" s="29">
        <v>20000</v>
      </c>
      <c r="AU216" s="28">
        <v>2141.1999999999998</v>
      </c>
      <c r="AV216" s="28">
        <v>0</v>
      </c>
      <c r="AW216" s="28">
        <f t="shared" si="75"/>
        <v>17858.8</v>
      </c>
      <c r="AX216" s="22">
        <v>1915.2741281780841</v>
      </c>
      <c r="AY216" s="56">
        <f t="shared" si="81"/>
        <v>225.92587182191573</v>
      </c>
      <c r="AZ216" s="28">
        <v>2000</v>
      </c>
      <c r="BA216" s="28">
        <v>392.20647884047986</v>
      </c>
      <c r="BB216" s="28">
        <v>0</v>
      </c>
      <c r="BC216" s="28">
        <f t="shared" si="76"/>
        <v>1607.7935211595202</v>
      </c>
      <c r="BD216" s="49">
        <v>0</v>
      </c>
      <c r="BE216" s="28">
        <f t="shared" si="77"/>
        <v>392.20647884047986</v>
      </c>
      <c r="BF216" s="28">
        <v>20000</v>
      </c>
      <c r="BG216" s="22">
        <v>8963</v>
      </c>
      <c r="BH216" s="28">
        <v>5321</v>
      </c>
      <c r="BI216" s="28">
        <f t="shared" si="65"/>
        <v>5716</v>
      </c>
      <c r="BJ216" s="29">
        <v>6780.1999830504174</v>
      </c>
      <c r="BK216" s="28">
        <f t="shared" si="78"/>
        <v>7503.8000169495826</v>
      </c>
    </row>
    <row r="217" spans="2:63" ht="15" customHeight="1" x14ac:dyDescent="0.35">
      <c r="B217" s="4"/>
      <c r="C217" s="13">
        <v>45128</v>
      </c>
      <c r="D217" s="22">
        <v>7000</v>
      </c>
      <c r="E217" s="22">
        <v>4462.6223207871953</v>
      </c>
      <c r="F217" s="26">
        <v>0</v>
      </c>
      <c r="G217" s="22">
        <f t="shared" si="66"/>
        <v>2537.3776792128047</v>
      </c>
      <c r="H217" s="22">
        <v>0</v>
      </c>
      <c r="I217" s="22">
        <v>0</v>
      </c>
      <c r="J217" s="29">
        <v>2600</v>
      </c>
      <c r="K217" s="29">
        <v>0</v>
      </c>
      <c r="L217" s="27">
        <v>600</v>
      </c>
      <c r="M217" s="27">
        <f t="shared" si="68"/>
        <v>2000</v>
      </c>
      <c r="N217" s="25">
        <v>785</v>
      </c>
      <c r="O217" s="31">
        <v>745.53094880579363</v>
      </c>
      <c r="P217" s="31">
        <v>3000</v>
      </c>
      <c r="Q217" s="31">
        <v>675</v>
      </c>
      <c r="R217" s="27">
        <v>990</v>
      </c>
      <c r="S217" s="31">
        <f t="shared" si="79"/>
        <v>1335</v>
      </c>
      <c r="T217" s="31">
        <v>1339.4334396749364</v>
      </c>
      <c r="U217" s="31">
        <f t="shared" si="80"/>
        <v>0</v>
      </c>
      <c r="V217" s="31">
        <v>3000</v>
      </c>
      <c r="W217" s="31">
        <v>3000</v>
      </c>
      <c r="X217" s="27">
        <v>0</v>
      </c>
      <c r="Y217" s="27">
        <v>0</v>
      </c>
      <c r="Z217" s="27">
        <v>0</v>
      </c>
      <c r="AA217" s="31"/>
      <c r="AB217" s="31">
        <v>6000</v>
      </c>
      <c r="AC217" s="31">
        <v>2047</v>
      </c>
      <c r="AD217" s="27">
        <v>0</v>
      </c>
      <c r="AE217" s="31">
        <f t="shared" si="69"/>
        <v>3953</v>
      </c>
      <c r="AF217" s="31">
        <v>0</v>
      </c>
      <c r="AG217" s="31">
        <f t="shared" si="70"/>
        <v>2047</v>
      </c>
      <c r="AH217" s="28">
        <v>14000</v>
      </c>
      <c r="AI217" s="28">
        <v>0</v>
      </c>
      <c r="AJ217" s="27">
        <v>0</v>
      </c>
      <c r="AK217" s="29">
        <f t="shared" si="71"/>
        <v>14000</v>
      </c>
      <c r="AL217" s="30">
        <v>0</v>
      </c>
      <c r="AM217" s="29">
        <f t="shared" si="72"/>
        <v>0</v>
      </c>
      <c r="AN217" s="29">
        <v>14000</v>
      </c>
      <c r="AO217" s="29">
        <v>0</v>
      </c>
      <c r="AP217" s="27">
        <v>0</v>
      </c>
      <c r="AQ217" s="29">
        <f t="shared" si="73"/>
        <v>14000</v>
      </c>
      <c r="AR217" s="29">
        <v>2019.6377495499082</v>
      </c>
      <c r="AS217" s="29">
        <f t="shared" si="74"/>
        <v>0</v>
      </c>
      <c r="AT217" s="29">
        <v>20000</v>
      </c>
      <c r="AU217" s="28">
        <v>2141.1999999999998</v>
      </c>
      <c r="AV217" s="28">
        <v>0</v>
      </c>
      <c r="AW217" s="28">
        <f t="shared" si="75"/>
        <v>17858.8</v>
      </c>
      <c r="AX217" s="22">
        <v>2694.671381638308</v>
      </c>
      <c r="AY217" s="56">
        <f t="shared" si="81"/>
        <v>0</v>
      </c>
      <c r="AZ217" s="28">
        <v>2000</v>
      </c>
      <c r="BA217" s="28">
        <v>392.20647884047986</v>
      </c>
      <c r="BB217" s="28">
        <v>0</v>
      </c>
      <c r="BC217" s="28">
        <f t="shared" si="76"/>
        <v>1607.7935211595202</v>
      </c>
      <c r="BD217" s="49">
        <v>0</v>
      </c>
      <c r="BE217" s="28">
        <f t="shared" si="77"/>
        <v>392.20647884047986</v>
      </c>
      <c r="BF217" s="28">
        <v>20000</v>
      </c>
      <c r="BG217" s="22">
        <v>8963</v>
      </c>
      <c r="BH217" s="28">
        <v>5321</v>
      </c>
      <c r="BI217" s="28">
        <f t="shared" si="65"/>
        <v>5716</v>
      </c>
      <c r="BJ217" s="29">
        <v>4426.5909189223812</v>
      </c>
      <c r="BK217" s="28">
        <f t="shared" si="78"/>
        <v>9857.4090810776179</v>
      </c>
    </row>
    <row r="218" spans="2:63" ht="15" customHeight="1" x14ac:dyDescent="0.35">
      <c r="B218" s="4"/>
      <c r="C218" s="13">
        <v>45129</v>
      </c>
      <c r="D218" s="22">
        <v>7000</v>
      </c>
      <c r="E218" s="22">
        <v>4462.6223207871953</v>
      </c>
      <c r="F218" s="26">
        <v>0</v>
      </c>
      <c r="G218" s="22">
        <f t="shared" si="66"/>
        <v>2537.3776792128047</v>
      </c>
      <c r="H218" s="22">
        <v>0</v>
      </c>
      <c r="I218" s="22">
        <v>0</v>
      </c>
      <c r="J218" s="29">
        <v>2600</v>
      </c>
      <c r="K218" s="29">
        <v>0</v>
      </c>
      <c r="L218" s="27">
        <v>600</v>
      </c>
      <c r="M218" s="27">
        <f t="shared" si="68"/>
        <v>2000</v>
      </c>
      <c r="N218" s="25">
        <v>920</v>
      </c>
      <c r="O218" s="31">
        <v>885.09627666854431</v>
      </c>
      <c r="P218" s="31">
        <v>3000</v>
      </c>
      <c r="Q218" s="31">
        <v>675</v>
      </c>
      <c r="R218" s="27">
        <v>990</v>
      </c>
      <c r="S218" s="31">
        <f t="shared" si="79"/>
        <v>1335</v>
      </c>
      <c r="T218" s="31">
        <v>1325.4351757233057</v>
      </c>
      <c r="U218" s="31">
        <f t="shared" si="80"/>
        <v>0</v>
      </c>
      <c r="V218" s="31">
        <v>3000</v>
      </c>
      <c r="W218" s="31">
        <v>3000</v>
      </c>
      <c r="X218" s="27">
        <v>0</v>
      </c>
      <c r="Y218" s="27">
        <v>0</v>
      </c>
      <c r="Z218" s="27">
        <v>0</v>
      </c>
      <c r="AA218" s="31"/>
      <c r="AB218" s="31">
        <v>6000</v>
      </c>
      <c r="AC218" s="31">
        <v>2047</v>
      </c>
      <c r="AD218" s="27">
        <v>0</v>
      </c>
      <c r="AE218" s="31">
        <f t="shared" si="69"/>
        <v>3953</v>
      </c>
      <c r="AF218" s="31">
        <v>0</v>
      </c>
      <c r="AG218" s="31">
        <f t="shared" si="70"/>
        <v>2047</v>
      </c>
      <c r="AH218" s="28">
        <v>14000</v>
      </c>
      <c r="AI218" s="28">
        <v>0</v>
      </c>
      <c r="AJ218" s="27">
        <v>0</v>
      </c>
      <c r="AK218" s="29">
        <f t="shared" si="71"/>
        <v>14000</v>
      </c>
      <c r="AL218" s="30">
        <v>0</v>
      </c>
      <c r="AM218" s="29">
        <f t="shared" si="72"/>
        <v>0</v>
      </c>
      <c r="AN218" s="29">
        <v>14000</v>
      </c>
      <c r="AO218" s="29">
        <v>0</v>
      </c>
      <c r="AP218" s="27">
        <v>0</v>
      </c>
      <c r="AQ218" s="29">
        <f t="shared" si="73"/>
        <v>14000</v>
      </c>
      <c r="AR218" s="29">
        <v>1855.5392557258037</v>
      </c>
      <c r="AS218" s="29">
        <f t="shared" si="74"/>
        <v>0</v>
      </c>
      <c r="AT218" s="29">
        <v>20000</v>
      </c>
      <c r="AU218" s="28">
        <v>2141.1999999999998</v>
      </c>
      <c r="AV218" s="28">
        <v>0</v>
      </c>
      <c r="AW218" s="28">
        <f t="shared" si="75"/>
        <v>17858.8</v>
      </c>
      <c r="AX218" s="22">
        <v>2701.3595160507716</v>
      </c>
      <c r="AY218" s="56">
        <f t="shared" si="81"/>
        <v>0</v>
      </c>
      <c r="AZ218" s="28">
        <v>2000</v>
      </c>
      <c r="BA218" s="28">
        <v>392.20647884047986</v>
      </c>
      <c r="BB218" s="28">
        <v>0</v>
      </c>
      <c r="BC218" s="28">
        <f t="shared" si="76"/>
        <v>1607.7935211595202</v>
      </c>
      <c r="BD218" s="49">
        <v>0</v>
      </c>
      <c r="BE218" s="28">
        <f t="shared" si="77"/>
        <v>392.20647884047986</v>
      </c>
      <c r="BF218" s="28">
        <v>20000</v>
      </c>
      <c r="BG218" s="22">
        <v>8963</v>
      </c>
      <c r="BH218" s="28">
        <v>5321</v>
      </c>
      <c r="BI218" s="28">
        <f t="shared" si="65"/>
        <v>5716</v>
      </c>
      <c r="BJ218" s="29">
        <v>5398.4627922703394</v>
      </c>
      <c r="BK218" s="28">
        <f t="shared" si="78"/>
        <v>8885.5372077296597</v>
      </c>
    </row>
    <row r="219" spans="2:63" ht="15" customHeight="1" x14ac:dyDescent="0.35">
      <c r="B219" s="4"/>
      <c r="C219" s="13">
        <v>45130</v>
      </c>
      <c r="D219" s="22">
        <v>7000</v>
      </c>
      <c r="E219" s="22">
        <v>4462.6223207871953</v>
      </c>
      <c r="F219" s="26">
        <v>0</v>
      </c>
      <c r="G219" s="22">
        <f t="shared" si="66"/>
        <v>2537.3776792128047</v>
      </c>
      <c r="H219" s="22">
        <v>0</v>
      </c>
      <c r="I219" s="22">
        <v>0</v>
      </c>
      <c r="J219" s="29">
        <v>2600</v>
      </c>
      <c r="K219" s="29">
        <v>0</v>
      </c>
      <c r="L219" s="27">
        <v>600</v>
      </c>
      <c r="M219" s="27">
        <f t="shared" si="68"/>
        <v>2000</v>
      </c>
      <c r="N219" s="25">
        <v>833</v>
      </c>
      <c r="O219" s="31">
        <v>818.28168694881242</v>
      </c>
      <c r="P219" s="31">
        <v>3000</v>
      </c>
      <c r="Q219" s="31">
        <v>675</v>
      </c>
      <c r="R219" s="27">
        <v>990</v>
      </c>
      <c r="S219" s="31">
        <f t="shared" si="79"/>
        <v>1335</v>
      </c>
      <c r="T219" s="31">
        <v>1335.5501586243058</v>
      </c>
      <c r="U219" s="31">
        <f t="shared" si="80"/>
        <v>0</v>
      </c>
      <c r="V219" s="31">
        <v>3000</v>
      </c>
      <c r="W219" s="31">
        <v>3000</v>
      </c>
      <c r="X219" s="27">
        <v>0</v>
      </c>
      <c r="Y219" s="27">
        <v>0</v>
      </c>
      <c r="Z219" s="27">
        <v>0</v>
      </c>
      <c r="AA219" s="31"/>
      <c r="AB219" s="31">
        <v>6000</v>
      </c>
      <c r="AC219" s="31">
        <v>2047</v>
      </c>
      <c r="AD219" s="27">
        <v>0</v>
      </c>
      <c r="AE219" s="31">
        <f t="shared" si="69"/>
        <v>3953</v>
      </c>
      <c r="AF219" s="31">
        <v>0</v>
      </c>
      <c r="AG219" s="31">
        <f t="shared" si="70"/>
        <v>2047</v>
      </c>
      <c r="AH219" s="28">
        <v>14000</v>
      </c>
      <c r="AI219" s="28">
        <v>0</v>
      </c>
      <c r="AJ219" s="27">
        <v>0</v>
      </c>
      <c r="AK219" s="29">
        <f t="shared" si="71"/>
        <v>14000</v>
      </c>
      <c r="AL219" s="30">
        <v>0</v>
      </c>
      <c r="AM219" s="29">
        <f t="shared" si="72"/>
        <v>0</v>
      </c>
      <c r="AN219" s="29">
        <v>14000</v>
      </c>
      <c r="AO219" s="29">
        <v>0</v>
      </c>
      <c r="AP219" s="27">
        <v>0</v>
      </c>
      <c r="AQ219" s="29">
        <f t="shared" si="73"/>
        <v>14000</v>
      </c>
      <c r="AR219" s="29">
        <v>5.4061401566494931</v>
      </c>
      <c r="AS219" s="29">
        <f t="shared" si="74"/>
        <v>0</v>
      </c>
      <c r="AT219" s="29">
        <v>20000</v>
      </c>
      <c r="AU219" s="28">
        <v>2141.1999999999998</v>
      </c>
      <c r="AV219" s="28">
        <v>0</v>
      </c>
      <c r="AW219" s="28">
        <f t="shared" si="75"/>
        <v>17858.8</v>
      </c>
      <c r="AX219" s="22">
        <v>2696.460857749179</v>
      </c>
      <c r="AY219" s="56">
        <f t="shared" si="81"/>
        <v>0</v>
      </c>
      <c r="AZ219" s="28">
        <v>2000</v>
      </c>
      <c r="BA219" s="28">
        <v>392.20647884047986</v>
      </c>
      <c r="BB219" s="28">
        <v>0</v>
      </c>
      <c r="BC219" s="28">
        <f t="shared" si="76"/>
        <v>1607.7935211595202</v>
      </c>
      <c r="BD219" s="49">
        <v>0</v>
      </c>
      <c r="BE219" s="28">
        <f t="shared" si="77"/>
        <v>392.20647884047986</v>
      </c>
      <c r="BF219" s="28">
        <v>20000</v>
      </c>
      <c r="BG219" s="22">
        <v>8963</v>
      </c>
      <c r="BH219" s="28">
        <v>5321</v>
      </c>
      <c r="BI219" s="28">
        <f t="shared" si="65"/>
        <v>5716</v>
      </c>
      <c r="BJ219" s="29">
        <v>8779.7840083400752</v>
      </c>
      <c r="BK219" s="28">
        <f t="shared" si="78"/>
        <v>5504.2159916599248</v>
      </c>
    </row>
    <row r="220" spans="2:63" ht="15" customHeight="1" x14ac:dyDescent="0.35">
      <c r="B220" s="4"/>
      <c r="C220" s="13">
        <v>45131</v>
      </c>
      <c r="D220" s="22">
        <v>7000</v>
      </c>
      <c r="E220" s="22">
        <v>4462.6223207871953</v>
      </c>
      <c r="F220" s="26">
        <v>0</v>
      </c>
      <c r="G220" s="22">
        <f t="shared" si="66"/>
        <v>2537.3776792128047</v>
      </c>
      <c r="H220" s="22">
        <v>0</v>
      </c>
      <c r="I220" s="22">
        <v>0</v>
      </c>
      <c r="J220" s="29">
        <v>2600</v>
      </c>
      <c r="K220" s="29">
        <v>0</v>
      </c>
      <c r="L220" s="27">
        <v>600</v>
      </c>
      <c r="M220" s="27">
        <f t="shared" si="68"/>
        <v>2000</v>
      </c>
      <c r="N220" s="25">
        <v>848.74420156902227</v>
      </c>
      <c r="O220" s="31">
        <v>862.95499154189849</v>
      </c>
      <c r="P220" s="31">
        <v>3000</v>
      </c>
      <c r="Q220" s="31">
        <v>675</v>
      </c>
      <c r="R220" s="27">
        <v>990</v>
      </c>
      <c r="S220" s="31">
        <f t="shared" si="79"/>
        <v>1335</v>
      </c>
      <c r="T220" s="31">
        <v>1315.2542410132055</v>
      </c>
      <c r="U220" s="31">
        <f t="shared" si="80"/>
        <v>0</v>
      </c>
      <c r="V220" s="31">
        <v>3000</v>
      </c>
      <c r="W220" s="31">
        <v>3000</v>
      </c>
      <c r="X220" s="27">
        <v>0</v>
      </c>
      <c r="Y220" s="27">
        <v>0</v>
      </c>
      <c r="Z220" s="27">
        <v>0</v>
      </c>
      <c r="AA220" s="31"/>
      <c r="AB220" s="31">
        <v>6000</v>
      </c>
      <c r="AC220" s="31">
        <v>2047</v>
      </c>
      <c r="AD220" s="27">
        <v>0</v>
      </c>
      <c r="AE220" s="31">
        <f t="shared" si="69"/>
        <v>3953</v>
      </c>
      <c r="AF220" s="31">
        <v>0</v>
      </c>
      <c r="AG220" s="31">
        <f t="shared" si="70"/>
        <v>2047</v>
      </c>
      <c r="AH220" s="28">
        <v>14000</v>
      </c>
      <c r="AI220" s="28">
        <v>0</v>
      </c>
      <c r="AJ220" s="27">
        <v>0</v>
      </c>
      <c r="AK220" s="29">
        <f t="shared" si="71"/>
        <v>14000</v>
      </c>
      <c r="AL220" s="30">
        <v>416.66754627878521</v>
      </c>
      <c r="AM220" s="29">
        <f t="shared" si="72"/>
        <v>0</v>
      </c>
      <c r="AN220" s="29">
        <v>14000</v>
      </c>
      <c r="AO220" s="29">
        <v>0</v>
      </c>
      <c r="AP220" s="27">
        <v>0</v>
      </c>
      <c r="AQ220" s="29">
        <f t="shared" si="73"/>
        <v>14000</v>
      </c>
      <c r="AR220" s="29">
        <v>0</v>
      </c>
      <c r="AS220" s="29">
        <f t="shared" si="74"/>
        <v>0</v>
      </c>
      <c r="AT220" s="29">
        <v>20000</v>
      </c>
      <c r="AU220" s="28">
        <v>2141.1999999999998</v>
      </c>
      <c r="AV220" s="28">
        <v>0</v>
      </c>
      <c r="AW220" s="28">
        <f t="shared" si="75"/>
        <v>17858.8</v>
      </c>
      <c r="AX220" s="22">
        <v>2672.370812907388</v>
      </c>
      <c r="AY220" s="56">
        <f t="shared" si="81"/>
        <v>0</v>
      </c>
      <c r="AZ220" s="28">
        <v>2000</v>
      </c>
      <c r="BA220" s="28">
        <v>392.20647884047986</v>
      </c>
      <c r="BB220" s="28">
        <v>0</v>
      </c>
      <c r="BC220" s="28">
        <f t="shared" si="76"/>
        <v>1607.7935211595202</v>
      </c>
      <c r="BD220" s="49">
        <v>0</v>
      </c>
      <c r="BE220" s="28">
        <f t="shared" si="77"/>
        <v>392.20647884047986</v>
      </c>
      <c r="BF220" s="28">
        <v>20000</v>
      </c>
      <c r="BG220" s="22">
        <v>8963</v>
      </c>
      <c r="BH220" s="28">
        <v>5321</v>
      </c>
      <c r="BI220" s="28">
        <f t="shared" si="65"/>
        <v>5716</v>
      </c>
      <c r="BJ220" s="29">
        <v>6899.0333181147507</v>
      </c>
      <c r="BK220" s="28">
        <f t="shared" si="78"/>
        <v>7384.9666818852493</v>
      </c>
    </row>
    <row r="221" spans="2:63" ht="15" customHeight="1" x14ac:dyDescent="0.35">
      <c r="B221" s="4"/>
      <c r="C221" s="13">
        <v>45132</v>
      </c>
      <c r="D221" s="22">
        <v>7000</v>
      </c>
      <c r="E221" s="22">
        <v>4462.6223207871953</v>
      </c>
      <c r="F221" s="26">
        <v>0</v>
      </c>
      <c r="G221" s="22">
        <f t="shared" si="66"/>
        <v>2537.3776792128047</v>
      </c>
      <c r="H221" s="22">
        <v>0</v>
      </c>
      <c r="I221" s="22">
        <v>0</v>
      </c>
      <c r="J221" s="29">
        <v>2600</v>
      </c>
      <c r="K221" s="29">
        <v>0</v>
      </c>
      <c r="L221" s="27">
        <v>600</v>
      </c>
      <c r="M221" s="27">
        <f t="shared" si="68"/>
        <v>2000</v>
      </c>
      <c r="N221" s="25">
        <v>699.02943214202685</v>
      </c>
      <c r="O221" s="31">
        <v>830.50131125990379</v>
      </c>
      <c r="P221" s="31">
        <v>3000</v>
      </c>
      <c r="Q221" s="31">
        <v>675</v>
      </c>
      <c r="R221" s="27">
        <v>990</v>
      </c>
      <c r="S221" s="31">
        <f t="shared" si="79"/>
        <v>1335</v>
      </c>
      <c r="T221" s="31">
        <v>1361.3594422753611</v>
      </c>
      <c r="U221" s="31">
        <f t="shared" si="80"/>
        <v>0</v>
      </c>
      <c r="V221" s="31">
        <v>3000</v>
      </c>
      <c r="W221" s="31">
        <v>3000</v>
      </c>
      <c r="X221" s="27">
        <v>0</v>
      </c>
      <c r="Y221" s="27">
        <v>0</v>
      </c>
      <c r="Z221" s="27">
        <v>0</v>
      </c>
      <c r="AA221" s="31"/>
      <c r="AB221" s="31">
        <v>6000</v>
      </c>
      <c r="AC221" s="31">
        <v>2047</v>
      </c>
      <c r="AD221" s="27">
        <v>0</v>
      </c>
      <c r="AE221" s="31">
        <f t="shared" si="69"/>
        <v>3953</v>
      </c>
      <c r="AF221" s="31">
        <v>0</v>
      </c>
      <c r="AG221" s="31">
        <f t="shared" si="70"/>
        <v>2047</v>
      </c>
      <c r="AH221" s="28">
        <v>14000</v>
      </c>
      <c r="AI221" s="28">
        <v>0</v>
      </c>
      <c r="AJ221" s="27">
        <v>0</v>
      </c>
      <c r="AK221" s="29">
        <f t="shared" si="71"/>
        <v>14000</v>
      </c>
      <c r="AL221" s="30">
        <v>0</v>
      </c>
      <c r="AM221" s="29">
        <f t="shared" si="72"/>
        <v>0</v>
      </c>
      <c r="AN221" s="29">
        <v>14000</v>
      </c>
      <c r="AO221" s="29">
        <v>0</v>
      </c>
      <c r="AP221" s="27">
        <v>0</v>
      </c>
      <c r="AQ221" s="29">
        <f t="shared" si="73"/>
        <v>14000</v>
      </c>
      <c r="AR221" s="29">
        <v>1624.5191705763041</v>
      </c>
      <c r="AS221" s="29">
        <f t="shared" si="74"/>
        <v>0</v>
      </c>
      <c r="AT221" s="29">
        <v>20000</v>
      </c>
      <c r="AU221" s="28">
        <v>2141.1999999999998</v>
      </c>
      <c r="AV221" s="28">
        <v>0</v>
      </c>
      <c r="AW221" s="28">
        <f t="shared" si="75"/>
        <v>17858.8</v>
      </c>
      <c r="AX221" s="22">
        <v>2607.2736011307102</v>
      </c>
      <c r="AY221" s="56">
        <f t="shared" si="81"/>
        <v>0</v>
      </c>
      <c r="AZ221" s="28">
        <v>2000</v>
      </c>
      <c r="BA221" s="28">
        <v>392.20647884047986</v>
      </c>
      <c r="BB221" s="28">
        <v>0</v>
      </c>
      <c r="BC221" s="28">
        <f t="shared" si="76"/>
        <v>1607.7935211595202</v>
      </c>
      <c r="BD221" s="49">
        <v>0</v>
      </c>
      <c r="BE221" s="28">
        <f t="shared" si="77"/>
        <v>392.20647884047986</v>
      </c>
      <c r="BF221" s="28">
        <v>20000</v>
      </c>
      <c r="BG221" s="22">
        <v>8963</v>
      </c>
      <c r="BH221" s="28">
        <v>5321</v>
      </c>
      <c r="BI221" s="28">
        <f t="shared" si="65"/>
        <v>5716</v>
      </c>
      <c r="BJ221" s="29">
        <v>4396.2862588049684</v>
      </c>
      <c r="BK221" s="28">
        <f t="shared" si="78"/>
        <v>9887.7137411950316</v>
      </c>
    </row>
    <row r="222" spans="2:63" ht="15" customHeight="1" x14ac:dyDescent="0.35">
      <c r="B222" s="4"/>
      <c r="C222" s="13">
        <v>45133</v>
      </c>
      <c r="D222" s="22">
        <v>7000</v>
      </c>
      <c r="E222" s="22">
        <v>4462.6223207871953</v>
      </c>
      <c r="F222" s="26">
        <v>0</v>
      </c>
      <c r="G222" s="22">
        <f t="shared" si="66"/>
        <v>2537.3776792128047</v>
      </c>
      <c r="H222" s="22">
        <v>0</v>
      </c>
      <c r="I222" s="22">
        <v>0</v>
      </c>
      <c r="J222" s="29">
        <v>2600</v>
      </c>
      <c r="K222" s="29">
        <v>0</v>
      </c>
      <c r="L222" s="27">
        <v>600</v>
      </c>
      <c r="M222" s="27">
        <f t="shared" si="68"/>
        <v>2000</v>
      </c>
      <c r="N222" s="25">
        <v>657</v>
      </c>
      <c r="O222" s="31">
        <v>664.33087817591661</v>
      </c>
      <c r="P222" s="31">
        <v>3000</v>
      </c>
      <c r="Q222" s="31">
        <v>675</v>
      </c>
      <c r="R222" s="27">
        <v>990</v>
      </c>
      <c r="S222" s="31">
        <f t="shared" si="79"/>
        <v>1335</v>
      </c>
      <c r="T222" s="31">
        <v>1417.6128851085455</v>
      </c>
      <c r="U222" s="31">
        <f t="shared" si="80"/>
        <v>0</v>
      </c>
      <c r="V222" s="31">
        <v>3000</v>
      </c>
      <c r="W222" s="31">
        <v>3000</v>
      </c>
      <c r="X222" s="27">
        <v>0</v>
      </c>
      <c r="Y222" s="27">
        <v>0</v>
      </c>
      <c r="Z222" s="27">
        <v>0</v>
      </c>
      <c r="AA222" s="31"/>
      <c r="AB222" s="31">
        <v>6000</v>
      </c>
      <c r="AC222" s="31">
        <v>2047</v>
      </c>
      <c r="AD222" s="27">
        <v>0</v>
      </c>
      <c r="AE222" s="31">
        <f t="shared" si="69"/>
        <v>3953</v>
      </c>
      <c r="AF222" s="31">
        <v>0</v>
      </c>
      <c r="AG222" s="31">
        <f t="shared" si="70"/>
        <v>2047</v>
      </c>
      <c r="AH222" s="28">
        <v>14000</v>
      </c>
      <c r="AI222" s="28">
        <v>0</v>
      </c>
      <c r="AJ222" s="27">
        <v>0</v>
      </c>
      <c r="AK222" s="29">
        <f t="shared" si="71"/>
        <v>14000</v>
      </c>
      <c r="AL222" s="30">
        <v>0</v>
      </c>
      <c r="AM222" s="29">
        <f t="shared" si="72"/>
        <v>0</v>
      </c>
      <c r="AN222" s="29">
        <v>14000</v>
      </c>
      <c r="AO222" s="29">
        <v>0</v>
      </c>
      <c r="AP222" s="27">
        <v>0</v>
      </c>
      <c r="AQ222" s="29">
        <f t="shared" si="73"/>
        <v>14000</v>
      </c>
      <c r="AR222" s="29">
        <v>1483.4475974706133</v>
      </c>
      <c r="AS222" s="29">
        <f t="shared" si="74"/>
        <v>0</v>
      </c>
      <c r="AT222" s="29">
        <v>20000</v>
      </c>
      <c r="AU222" s="28">
        <v>2141.1999999999998</v>
      </c>
      <c r="AV222" s="28">
        <v>0</v>
      </c>
      <c r="AW222" s="28">
        <f t="shared" si="75"/>
        <v>17858.8</v>
      </c>
      <c r="AX222" s="22">
        <v>2640.737241978316</v>
      </c>
      <c r="AY222" s="56">
        <f t="shared" si="81"/>
        <v>0</v>
      </c>
      <c r="AZ222" s="28">
        <v>2000</v>
      </c>
      <c r="BA222" s="28">
        <v>392.20647884047986</v>
      </c>
      <c r="BB222" s="28">
        <v>0</v>
      </c>
      <c r="BC222" s="28">
        <f t="shared" si="76"/>
        <v>1607.7935211595202</v>
      </c>
      <c r="BD222" s="49">
        <v>0</v>
      </c>
      <c r="BE222" s="28">
        <f t="shared" si="77"/>
        <v>392.20647884047986</v>
      </c>
      <c r="BF222" s="28">
        <v>20000</v>
      </c>
      <c r="BG222" s="22">
        <v>8963</v>
      </c>
      <c r="BH222" s="28">
        <v>5321</v>
      </c>
      <c r="BI222" s="28">
        <f t="shared" si="65"/>
        <v>5716</v>
      </c>
      <c r="BJ222" s="29">
        <v>4617.9039979441886</v>
      </c>
      <c r="BK222" s="28">
        <f t="shared" si="78"/>
        <v>9666.0960020558123</v>
      </c>
    </row>
    <row r="223" spans="2:63" ht="15" customHeight="1" x14ac:dyDescent="0.35">
      <c r="B223" s="4"/>
      <c r="C223" s="13">
        <v>45134</v>
      </c>
      <c r="D223" s="22">
        <v>7000</v>
      </c>
      <c r="E223" s="22">
        <v>4462.6223207871953</v>
      </c>
      <c r="F223" s="26">
        <v>0</v>
      </c>
      <c r="G223" s="22">
        <f t="shared" si="66"/>
        <v>2537.3776792128047</v>
      </c>
      <c r="H223" s="22">
        <v>0</v>
      </c>
      <c r="I223" s="22">
        <v>0</v>
      </c>
      <c r="J223" s="29">
        <v>2600</v>
      </c>
      <c r="K223" s="29">
        <v>0</v>
      </c>
      <c r="L223" s="27">
        <v>600</v>
      </c>
      <c r="M223" s="27">
        <f t="shared" si="68"/>
        <v>2000</v>
      </c>
      <c r="N223" s="25">
        <v>660</v>
      </c>
      <c r="O223" s="31">
        <v>627.80334791607049</v>
      </c>
      <c r="P223" s="31">
        <v>3000</v>
      </c>
      <c r="Q223" s="31">
        <v>675</v>
      </c>
      <c r="R223" s="27">
        <v>990</v>
      </c>
      <c r="S223" s="31">
        <f t="shared" si="79"/>
        <v>1335</v>
      </c>
      <c r="T223" s="31">
        <v>1380.3273272111164</v>
      </c>
      <c r="U223" s="31">
        <f t="shared" si="80"/>
        <v>0</v>
      </c>
      <c r="V223" s="31">
        <v>3000</v>
      </c>
      <c r="W223" s="31">
        <v>3000</v>
      </c>
      <c r="X223" s="27">
        <v>0</v>
      </c>
      <c r="Y223" s="27">
        <v>0</v>
      </c>
      <c r="Z223" s="27">
        <v>0</v>
      </c>
      <c r="AA223" s="31"/>
      <c r="AB223" s="31">
        <v>6000</v>
      </c>
      <c r="AC223" s="31">
        <v>2047</v>
      </c>
      <c r="AD223" s="27">
        <v>0</v>
      </c>
      <c r="AE223" s="31">
        <f t="shared" si="69"/>
        <v>3953</v>
      </c>
      <c r="AF223" s="31">
        <v>0</v>
      </c>
      <c r="AG223" s="31">
        <f t="shared" si="70"/>
        <v>2047</v>
      </c>
      <c r="AH223" s="28">
        <v>14000</v>
      </c>
      <c r="AI223" s="28">
        <v>0</v>
      </c>
      <c r="AJ223" s="27">
        <v>0</v>
      </c>
      <c r="AK223" s="29">
        <f t="shared" si="71"/>
        <v>14000</v>
      </c>
      <c r="AL223" s="30">
        <v>0</v>
      </c>
      <c r="AM223" s="29">
        <f t="shared" si="72"/>
        <v>0</v>
      </c>
      <c r="AN223" s="29">
        <v>14000</v>
      </c>
      <c r="AO223" s="29">
        <v>0</v>
      </c>
      <c r="AP223" s="27">
        <v>0</v>
      </c>
      <c r="AQ223" s="29">
        <f t="shared" si="73"/>
        <v>14000</v>
      </c>
      <c r="AR223" s="29">
        <v>5.3146731310531861</v>
      </c>
      <c r="AS223" s="29">
        <f t="shared" si="74"/>
        <v>0</v>
      </c>
      <c r="AT223" s="29">
        <v>20000</v>
      </c>
      <c r="AU223" s="28">
        <v>2141.1999999999998</v>
      </c>
      <c r="AV223" s="28">
        <v>0</v>
      </c>
      <c r="AW223" s="28">
        <f t="shared" si="75"/>
        <v>17858.8</v>
      </c>
      <c r="AX223" s="22">
        <v>2503.0476853913692</v>
      </c>
      <c r="AY223" s="56">
        <f t="shared" si="81"/>
        <v>0</v>
      </c>
      <c r="AZ223" s="28">
        <v>2000</v>
      </c>
      <c r="BA223" s="28">
        <v>392.20647884047986</v>
      </c>
      <c r="BB223" s="28">
        <v>0</v>
      </c>
      <c r="BC223" s="28">
        <f t="shared" si="76"/>
        <v>1607.7935211595202</v>
      </c>
      <c r="BD223" s="49">
        <v>0</v>
      </c>
      <c r="BE223" s="28">
        <f t="shared" si="77"/>
        <v>392.20647884047986</v>
      </c>
      <c r="BF223" s="28">
        <v>20000</v>
      </c>
      <c r="BG223" s="22">
        <v>8963</v>
      </c>
      <c r="BH223" s="28">
        <v>5321</v>
      </c>
      <c r="BI223" s="28">
        <f t="shared" si="65"/>
        <v>5716</v>
      </c>
      <c r="BJ223" s="29">
        <v>3338.7558946724589</v>
      </c>
      <c r="BK223" s="28">
        <f t="shared" si="78"/>
        <v>10945.244105327542</v>
      </c>
    </row>
    <row r="224" spans="2:63" ht="15" customHeight="1" x14ac:dyDescent="0.35">
      <c r="B224" s="4"/>
      <c r="C224" s="13">
        <v>45135</v>
      </c>
      <c r="D224" s="22">
        <v>7000</v>
      </c>
      <c r="E224" s="22">
        <v>4462.6223207871953</v>
      </c>
      <c r="F224" s="26">
        <v>0</v>
      </c>
      <c r="G224" s="22">
        <f t="shared" si="66"/>
        <v>2537.3776792128047</v>
      </c>
      <c r="H224" s="22">
        <v>0</v>
      </c>
      <c r="I224" s="22">
        <v>0</v>
      </c>
      <c r="J224" s="29">
        <v>2600</v>
      </c>
      <c r="K224" s="29">
        <v>0</v>
      </c>
      <c r="L224" s="27">
        <v>600</v>
      </c>
      <c r="M224" s="27">
        <f t="shared" si="68"/>
        <v>2000</v>
      </c>
      <c r="N224" s="25">
        <v>715</v>
      </c>
      <c r="O224" s="31">
        <v>654.84221482563464</v>
      </c>
      <c r="P224" s="31">
        <v>3000</v>
      </c>
      <c r="Q224" s="31">
        <v>675</v>
      </c>
      <c r="R224" s="27">
        <v>990</v>
      </c>
      <c r="S224" s="31">
        <f t="shared" si="79"/>
        <v>1335</v>
      </c>
      <c r="T224" s="31">
        <v>1323.3109345073667</v>
      </c>
      <c r="U224" s="31">
        <f t="shared" si="80"/>
        <v>0</v>
      </c>
      <c r="V224" s="31">
        <v>3000</v>
      </c>
      <c r="W224" s="31">
        <v>3000</v>
      </c>
      <c r="X224" s="27">
        <v>0</v>
      </c>
      <c r="Y224" s="27">
        <v>0</v>
      </c>
      <c r="Z224" s="27">
        <v>0</v>
      </c>
      <c r="AA224" s="31"/>
      <c r="AB224" s="31">
        <v>6000</v>
      </c>
      <c r="AC224" s="31">
        <v>2047</v>
      </c>
      <c r="AD224" s="27">
        <v>0</v>
      </c>
      <c r="AE224" s="31">
        <f t="shared" si="69"/>
        <v>3953</v>
      </c>
      <c r="AF224" s="31">
        <v>0</v>
      </c>
      <c r="AG224" s="31">
        <f t="shared" si="70"/>
        <v>2047</v>
      </c>
      <c r="AH224" s="28">
        <v>14000</v>
      </c>
      <c r="AI224" s="28">
        <v>0</v>
      </c>
      <c r="AJ224" s="27">
        <v>0</v>
      </c>
      <c r="AK224" s="29">
        <f t="shared" si="71"/>
        <v>14000</v>
      </c>
      <c r="AL224" s="30">
        <v>0</v>
      </c>
      <c r="AM224" s="29">
        <f t="shared" si="72"/>
        <v>0</v>
      </c>
      <c r="AN224" s="29">
        <v>14000</v>
      </c>
      <c r="AO224" s="29">
        <v>0</v>
      </c>
      <c r="AP224" s="27">
        <v>0</v>
      </c>
      <c r="AQ224" s="29">
        <f t="shared" si="73"/>
        <v>14000</v>
      </c>
      <c r="AR224" s="29">
        <v>0</v>
      </c>
      <c r="AS224" s="29">
        <f t="shared" si="74"/>
        <v>0</v>
      </c>
      <c r="AT224" s="29">
        <v>20000</v>
      </c>
      <c r="AU224" s="28">
        <v>2141.1999999999998</v>
      </c>
      <c r="AV224" s="28">
        <v>0</v>
      </c>
      <c r="AW224" s="28">
        <f t="shared" si="75"/>
        <v>17858.8</v>
      </c>
      <c r="AX224" s="22">
        <v>2226.1347811069409</v>
      </c>
      <c r="AY224" s="56">
        <f t="shared" si="81"/>
        <v>0</v>
      </c>
      <c r="AZ224" s="28">
        <v>2000</v>
      </c>
      <c r="BA224" s="28">
        <v>392.20647884047986</v>
      </c>
      <c r="BB224" s="28">
        <v>0</v>
      </c>
      <c r="BC224" s="28">
        <f t="shared" si="76"/>
        <v>1607.7935211595202</v>
      </c>
      <c r="BD224" s="49">
        <v>0</v>
      </c>
      <c r="BE224" s="28">
        <f t="shared" si="77"/>
        <v>392.20647884047986</v>
      </c>
      <c r="BF224" s="28">
        <v>20000</v>
      </c>
      <c r="BG224" s="22">
        <v>8963</v>
      </c>
      <c r="BH224" s="28">
        <v>5321</v>
      </c>
      <c r="BI224" s="28">
        <f t="shared" si="65"/>
        <v>5716</v>
      </c>
      <c r="BJ224" s="29">
        <v>3464.8409442957122</v>
      </c>
      <c r="BK224" s="28">
        <f t="shared" si="78"/>
        <v>10819.159055704287</v>
      </c>
    </row>
    <row r="225" spans="2:93" ht="15" customHeight="1" x14ac:dyDescent="0.35">
      <c r="B225" s="4"/>
      <c r="C225" s="13">
        <v>45136</v>
      </c>
      <c r="D225" s="22">
        <v>7000</v>
      </c>
      <c r="E225" s="22">
        <v>4462.6223207871953</v>
      </c>
      <c r="F225" s="26">
        <v>0</v>
      </c>
      <c r="G225" s="22">
        <f t="shared" si="66"/>
        <v>2537.3776792128047</v>
      </c>
      <c r="H225" s="22">
        <v>0</v>
      </c>
      <c r="I225" s="22">
        <v>0</v>
      </c>
      <c r="J225" s="29">
        <v>2600</v>
      </c>
      <c r="K225" s="29">
        <v>0</v>
      </c>
      <c r="L225" s="27">
        <v>600</v>
      </c>
      <c r="M225" s="27">
        <f t="shared" si="68"/>
        <v>2000</v>
      </c>
      <c r="N225" s="25">
        <v>829.84500000000003</v>
      </c>
      <c r="O225" s="31">
        <v>814.24981863711116</v>
      </c>
      <c r="P225" s="31">
        <v>3000</v>
      </c>
      <c r="Q225" s="31">
        <v>675</v>
      </c>
      <c r="R225" s="27">
        <v>990</v>
      </c>
      <c r="S225" s="31">
        <f t="shared" si="79"/>
        <v>1335</v>
      </c>
      <c r="T225" s="31">
        <v>1361.6435360633877</v>
      </c>
      <c r="U225" s="31">
        <f t="shared" si="80"/>
        <v>0</v>
      </c>
      <c r="V225" s="31">
        <v>3000</v>
      </c>
      <c r="W225" s="31">
        <v>3000</v>
      </c>
      <c r="X225" s="27">
        <v>0</v>
      </c>
      <c r="Y225" s="27">
        <v>0</v>
      </c>
      <c r="Z225" s="27">
        <v>0</v>
      </c>
      <c r="AA225" s="31"/>
      <c r="AB225" s="31">
        <v>6000</v>
      </c>
      <c r="AC225" s="31">
        <v>2047</v>
      </c>
      <c r="AD225" s="27">
        <v>0</v>
      </c>
      <c r="AE225" s="31">
        <f t="shared" si="69"/>
        <v>3953</v>
      </c>
      <c r="AF225" s="31">
        <v>0</v>
      </c>
      <c r="AG225" s="31">
        <f t="shared" si="70"/>
        <v>2047</v>
      </c>
      <c r="AH225" s="28">
        <v>14000</v>
      </c>
      <c r="AI225" s="28">
        <v>0</v>
      </c>
      <c r="AJ225" s="27">
        <v>0</v>
      </c>
      <c r="AK225" s="29">
        <f t="shared" si="71"/>
        <v>14000</v>
      </c>
      <c r="AL225" s="30">
        <v>0</v>
      </c>
      <c r="AM225" s="29">
        <f t="shared" si="72"/>
        <v>0</v>
      </c>
      <c r="AN225" s="29">
        <v>14000</v>
      </c>
      <c r="AO225" s="29">
        <v>0</v>
      </c>
      <c r="AP225" s="27">
        <v>0</v>
      </c>
      <c r="AQ225" s="29">
        <f t="shared" si="73"/>
        <v>14000</v>
      </c>
      <c r="AR225" s="29">
        <v>0</v>
      </c>
      <c r="AS225" s="29">
        <f t="shared" si="74"/>
        <v>0</v>
      </c>
      <c r="AT225" s="29">
        <v>20000</v>
      </c>
      <c r="AU225" s="28">
        <v>2141.1999999999998</v>
      </c>
      <c r="AV225" s="28">
        <v>0</v>
      </c>
      <c r="AW225" s="28">
        <f t="shared" si="75"/>
        <v>17858.8</v>
      </c>
      <c r="AX225" s="22">
        <v>2258.3804981916405</v>
      </c>
      <c r="AY225" s="56">
        <f t="shared" si="81"/>
        <v>0</v>
      </c>
      <c r="AZ225" s="28">
        <v>2000</v>
      </c>
      <c r="BA225" s="28">
        <v>392.20647884047986</v>
      </c>
      <c r="BB225" s="28">
        <v>0</v>
      </c>
      <c r="BC225" s="28">
        <f t="shared" si="76"/>
        <v>1607.7935211595202</v>
      </c>
      <c r="BD225" s="49">
        <v>0</v>
      </c>
      <c r="BE225" s="28">
        <f t="shared" si="77"/>
        <v>392.20647884047986</v>
      </c>
      <c r="BF225" s="28">
        <v>20000</v>
      </c>
      <c r="BG225" s="22">
        <v>8963</v>
      </c>
      <c r="BH225" s="28">
        <v>5321</v>
      </c>
      <c r="BI225" s="28">
        <f t="shared" si="65"/>
        <v>5716</v>
      </c>
      <c r="BJ225" s="29">
        <v>6211.3380524300856</v>
      </c>
      <c r="BK225" s="28">
        <f t="shared" si="78"/>
        <v>8072.6619475699144</v>
      </c>
    </row>
    <row r="226" spans="2:93" ht="15" customHeight="1" x14ac:dyDescent="0.35">
      <c r="B226" s="4"/>
      <c r="C226" s="13">
        <v>45137</v>
      </c>
      <c r="D226" s="22">
        <v>7000</v>
      </c>
      <c r="E226" s="22">
        <v>4462.6223207871953</v>
      </c>
      <c r="F226" s="26">
        <v>0</v>
      </c>
      <c r="G226" s="22">
        <f t="shared" si="66"/>
        <v>2537.3776792128047</v>
      </c>
      <c r="H226" s="22">
        <v>0</v>
      </c>
      <c r="I226" s="22">
        <v>0</v>
      </c>
      <c r="J226" s="29">
        <v>2600</v>
      </c>
      <c r="K226" s="29">
        <v>0</v>
      </c>
      <c r="L226" s="27">
        <v>600</v>
      </c>
      <c r="M226" s="27">
        <f t="shared" si="68"/>
        <v>2000</v>
      </c>
      <c r="N226" s="25">
        <v>840</v>
      </c>
      <c r="O226" s="31">
        <v>813.71701892878525</v>
      </c>
      <c r="P226" s="31">
        <v>3000</v>
      </c>
      <c r="Q226" s="31">
        <v>675</v>
      </c>
      <c r="R226" s="27">
        <v>990</v>
      </c>
      <c r="S226" s="31">
        <f t="shared" si="79"/>
        <v>1335</v>
      </c>
      <c r="T226" s="31">
        <v>1351.0160035600923</v>
      </c>
      <c r="U226" s="31">
        <f t="shared" si="80"/>
        <v>0</v>
      </c>
      <c r="V226" s="31">
        <v>3000</v>
      </c>
      <c r="W226" s="31">
        <v>3000</v>
      </c>
      <c r="X226" s="27">
        <v>0</v>
      </c>
      <c r="Y226" s="27">
        <v>0</v>
      </c>
      <c r="Z226" s="27">
        <v>0</v>
      </c>
      <c r="AA226" s="31"/>
      <c r="AB226" s="31">
        <v>6000</v>
      </c>
      <c r="AC226" s="31">
        <v>2047</v>
      </c>
      <c r="AD226" s="27">
        <v>0</v>
      </c>
      <c r="AE226" s="31">
        <f t="shared" si="69"/>
        <v>3953</v>
      </c>
      <c r="AF226" s="31">
        <v>0</v>
      </c>
      <c r="AG226" s="31">
        <f t="shared" si="70"/>
        <v>2047</v>
      </c>
      <c r="AH226" s="28">
        <v>14000</v>
      </c>
      <c r="AI226" s="28">
        <v>0</v>
      </c>
      <c r="AJ226" s="27">
        <v>0</v>
      </c>
      <c r="AK226" s="29">
        <f t="shared" si="71"/>
        <v>14000</v>
      </c>
      <c r="AL226" s="30">
        <v>0</v>
      </c>
      <c r="AM226" s="29">
        <f t="shared" si="72"/>
        <v>0</v>
      </c>
      <c r="AN226" s="29">
        <v>14000</v>
      </c>
      <c r="AO226" s="29">
        <v>0</v>
      </c>
      <c r="AP226" s="27">
        <v>0</v>
      </c>
      <c r="AQ226" s="29">
        <f t="shared" si="73"/>
        <v>14000</v>
      </c>
      <c r="AR226" s="29">
        <v>0</v>
      </c>
      <c r="AS226" s="29">
        <f t="shared" si="74"/>
        <v>0</v>
      </c>
      <c r="AT226" s="29">
        <v>20000</v>
      </c>
      <c r="AU226" s="28">
        <v>2141.1999999999998</v>
      </c>
      <c r="AV226" s="28">
        <v>0</v>
      </c>
      <c r="AW226" s="28">
        <f t="shared" si="75"/>
        <v>17858.8</v>
      </c>
      <c r="AX226" s="22">
        <v>2469.6739263464533</v>
      </c>
      <c r="AY226" s="56">
        <f t="shared" si="81"/>
        <v>0</v>
      </c>
      <c r="AZ226" s="28">
        <v>2000</v>
      </c>
      <c r="BA226" s="28">
        <v>392.20647884047986</v>
      </c>
      <c r="BB226" s="28">
        <v>0</v>
      </c>
      <c r="BC226" s="28">
        <f t="shared" si="76"/>
        <v>1607.7935211595202</v>
      </c>
      <c r="BD226" s="49">
        <v>0</v>
      </c>
      <c r="BE226" s="28">
        <f t="shared" si="77"/>
        <v>392.20647884047986</v>
      </c>
      <c r="BF226" s="28">
        <v>20000</v>
      </c>
      <c r="BG226" s="22">
        <v>8963</v>
      </c>
      <c r="BH226" s="28">
        <v>5321</v>
      </c>
      <c r="BI226" s="28">
        <f t="shared" si="65"/>
        <v>5716</v>
      </c>
      <c r="BJ226" s="29">
        <v>4945.2853883842981</v>
      </c>
      <c r="BK226" s="28">
        <f t="shared" si="78"/>
        <v>9338.7146116157019</v>
      </c>
    </row>
    <row r="227" spans="2:93" ht="15" customHeight="1" x14ac:dyDescent="0.35">
      <c r="B227" s="4"/>
      <c r="C227" s="13">
        <v>45138</v>
      </c>
      <c r="D227" s="22">
        <v>7000</v>
      </c>
      <c r="E227" s="22">
        <v>4462.6223207871953</v>
      </c>
      <c r="F227" s="26">
        <v>0</v>
      </c>
      <c r="G227" s="22">
        <f t="shared" si="66"/>
        <v>2537.3776792128047</v>
      </c>
      <c r="H227" s="22">
        <v>0</v>
      </c>
      <c r="I227" s="22">
        <v>0</v>
      </c>
      <c r="J227" s="29">
        <v>2600</v>
      </c>
      <c r="K227" s="29">
        <v>0</v>
      </c>
      <c r="L227" s="27">
        <v>600</v>
      </c>
      <c r="M227" s="27">
        <f t="shared" si="68"/>
        <v>2000</v>
      </c>
      <c r="N227" s="25">
        <v>600</v>
      </c>
      <c r="O227" s="31">
        <v>492.45330173687773</v>
      </c>
      <c r="P227" s="31">
        <v>3000</v>
      </c>
      <c r="Q227" s="31">
        <v>675</v>
      </c>
      <c r="R227" s="27">
        <v>990</v>
      </c>
      <c r="S227" s="31">
        <f t="shared" si="79"/>
        <v>1335</v>
      </c>
      <c r="T227" s="31">
        <v>1359.730322324127</v>
      </c>
      <c r="U227" s="31">
        <f t="shared" si="80"/>
        <v>0</v>
      </c>
      <c r="V227" s="31">
        <v>3000</v>
      </c>
      <c r="W227" s="31">
        <v>3000</v>
      </c>
      <c r="X227" s="27">
        <v>0</v>
      </c>
      <c r="Y227" s="27">
        <v>0</v>
      </c>
      <c r="Z227" s="27">
        <v>0</v>
      </c>
      <c r="AA227" s="31"/>
      <c r="AB227" s="31">
        <v>6000</v>
      </c>
      <c r="AC227" s="31">
        <v>2047</v>
      </c>
      <c r="AD227" s="27">
        <v>0</v>
      </c>
      <c r="AE227" s="31">
        <f t="shared" si="69"/>
        <v>3953</v>
      </c>
      <c r="AF227" s="31">
        <v>0</v>
      </c>
      <c r="AG227" s="31">
        <f t="shared" si="70"/>
        <v>2047</v>
      </c>
      <c r="AH227" s="28">
        <v>14000</v>
      </c>
      <c r="AI227" s="28">
        <v>0</v>
      </c>
      <c r="AJ227" s="27">
        <v>0</v>
      </c>
      <c r="AK227" s="29">
        <f t="shared" si="71"/>
        <v>14000</v>
      </c>
      <c r="AL227" s="30">
        <v>0</v>
      </c>
      <c r="AM227" s="29">
        <f t="shared" si="72"/>
        <v>0</v>
      </c>
      <c r="AN227" s="29">
        <v>14000</v>
      </c>
      <c r="AO227" s="29">
        <v>0</v>
      </c>
      <c r="AP227" s="27">
        <v>0</v>
      </c>
      <c r="AQ227" s="29">
        <f t="shared" si="73"/>
        <v>14000</v>
      </c>
      <c r="AR227" s="29">
        <v>98.259430532250192</v>
      </c>
      <c r="AS227" s="29">
        <f t="shared" si="74"/>
        <v>0</v>
      </c>
      <c r="AT227" s="29">
        <v>20000</v>
      </c>
      <c r="AU227" s="28">
        <v>2141.1999999999998</v>
      </c>
      <c r="AV227" s="28">
        <v>0</v>
      </c>
      <c r="AW227" s="28">
        <f t="shared" si="75"/>
        <v>17858.8</v>
      </c>
      <c r="AX227" s="22">
        <v>2372.7893000244499</v>
      </c>
      <c r="AY227" s="56">
        <f t="shared" si="81"/>
        <v>0</v>
      </c>
      <c r="AZ227" s="28">
        <v>2000</v>
      </c>
      <c r="BA227" s="28">
        <v>392.20647884047986</v>
      </c>
      <c r="BB227" s="28">
        <v>0</v>
      </c>
      <c r="BC227" s="28">
        <f t="shared" si="76"/>
        <v>1607.7935211595202</v>
      </c>
      <c r="BD227" s="49">
        <v>0</v>
      </c>
      <c r="BE227" s="28">
        <f t="shared" si="77"/>
        <v>392.20647884047986</v>
      </c>
      <c r="BF227" s="28">
        <v>20000</v>
      </c>
      <c r="BG227" s="22">
        <v>8963</v>
      </c>
      <c r="BH227" s="28">
        <v>5321</v>
      </c>
      <c r="BI227" s="28">
        <f>BF227-BG227-BH227</f>
        <v>5716</v>
      </c>
      <c r="BJ227" s="29">
        <v>3538.4307271027501</v>
      </c>
      <c r="BK227" s="28">
        <f t="shared" si="78"/>
        <v>10745.56927289725</v>
      </c>
    </row>
    <row r="228" spans="2:93" ht="15" customHeight="1" x14ac:dyDescent="0.35">
      <c r="B228" s="4"/>
      <c r="C228" s="13"/>
      <c r="D228" s="22"/>
      <c r="E228" s="22"/>
      <c r="F228" s="26"/>
      <c r="G228" s="22"/>
      <c r="H228" s="22"/>
      <c r="I228" s="22"/>
      <c r="J228" s="29"/>
      <c r="K228" s="29"/>
      <c r="L228" s="27"/>
      <c r="M228" s="27"/>
      <c r="N228" s="25"/>
      <c r="O228" s="31"/>
      <c r="P228" s="31"/>
      <c r="Q228" s="31"/>
      <c r="R228" s="27"/>
      <c r="S228" s="31"/>
      <c r="T228" s="31"/>
      <c r="U228" s="31"/>
      <c r="V228" s="31"/>
      <c r="W228" s="31"/>
      <c r="X228" s="27"/>
      <c r="Y228" s="27"/>
      <c r="Z228" s="27"/>
      <c r="AA228" s="31"/>
      <c r="AB228" s="31"/>
      <c r="AC228" s="31"/>
      <c r="AD228" s="27"/>
      <c r="AE228" s="31"/>
      <c r="AF228" s="31"/>
      <c r="AG228" s="31"/>
      <c r="AH228" s="28"/>
      <c r="AI228" s="28"/>
      <c r="AJ228" s="27"/>
      <c r="AK228" s="29"/>
      <c r="AL228" s="30"/>
      <c r="AM228" s="29"/>
      <c r="AN228" s="29"/>
      <c r="AO228" s="29"/>
      <c r="AP228" s="27"/>
      <c r="AQ228" s="29"/>
      <c r="AR228" s="29">
        <v>1878.3485356727144</v>
      </c>
      <c r="AS228" s="29"/>
      <c r="AT228" s="29"/>
      <c r="AU228" s="28"/>
      <c r="AV228" s="28"/>
      <c r="AW228" s="28"/>
      <c r="AX228" s="22"/>
      <c r="AY228" s="22"/>
      <c r="AZ228" s="28"/>
      <c r="BA228" s="28"/>
      <c r="BB228" s="28"/>
      <c r="BC228" s="28"/>
      <c r="BD228" s="49"/>
      <c r="BE228" s="28"/>
      <c r="BF228" s="28"/>
      <c r="BG228" s="22"/>
      <c r="BH228" s="28"/>
      <c r="BI228" s="28"/>
      <c r="BJ228" s="29"/>
      <c r="BK228" s="28"/>
    </row>
    <row r="229" spans="2:93" ht="15" customHeight="1" thickBot="1" x14ac:dyDescent="0.4">
      <c r="B229" s="4"/>
      <c r="C229" s="46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5"/>
    </row>
    <row r="230" spans="2:93" s="7" customFormat="1" ht="15" customHeight="1" thickBot="1" x14ac:dyDescent="0.4">
      <c r="B230" s="6"/>
      <c r="C230" s="116" t="str">
        <f>C8</f>
        <v>Período de Referência Diário:</v>
      </c>
      <c r="D230" s="118" t="s">
        <v>27</v>
      </c>
      <c r="E230" s="119"/>
      <c r="F230" s="119"/>
      <c r="G230" s="119"/>
      <c r="H230" s="119"/>
      <c r="I230" s="120"/>
      <c r="J230" s="118" t="s">
        <v>28</v>
      </c>
      <c r="K230" s="119"/>
      <c r="L230" s="119"/>
      <c r="M230" s="119"/>
      <c r="N230" s="119"/>
      <c r="O230" s="120"/>
      <c r="P230" s="118" t="s">
        <v>29</v>
      </c>
      <c r="Q230" s="119"/>
      <c r="R230" s="119"/>
      <c r="S230" s="119"/>
      <c r="T230" s="119"/>
      <c r="U230" s="120"/>
      <c r="V230" s="118" t="s">
        <v>30</v>
      </c>
      <c r="W230" s="119"/>
      <c r="X230" s="119"/>
      <c r="Y230" s="119"/>
      <c r="Z230" s="119"/>
      <c r="AA230" s="120"/>
      <c r="AB230" s="118" t="s">
        <v>31</v>
      </c>
      <c r="AC230" s="119"/>
      <c r="AD230" s="119"/>
      <c r="AE230" s="119"/>
      <c r="AF230" s="119"/>
      <c r="AG230" s="120"/>
      <c r="AH230" s="118" t="s">
        <v>32</v>
      </c>
      <c r="AI230" s="119"/>
      <c r="AJ230" s="119"/>
      <c r="AK230" s="119"/>
      <c r="AL230" s="119"/>
      <c r="AM230" s="120"/>
      <c r="AN230" s="118" t="s">
        <v>33</v>
      </c>
      <c r="AO230" s="119"/>
      <c r="AP230" s="119"/>
      <c r="AQ230" s="119"/>
      <c r="AR230" s="119"/>
      <c r="AS230" s="120"/>
      <c r="AT230" s="118" t="s">
        <v>34</v>
      </c>
      <c r="AU230" s="119"/>
      <c r="AV230" s="119"/>
      <c r="AW230" s="119"/>
      <c r="AX230" s="119"/>
      <c r="AY230" s="120"/>
      <c r="AZ230" s="118" t="s">
        <v>35</v>
      </c>
      <c r="BA230" s="119"/>
      <c r="BB230" s="119"/>
      <c r="BC230" s="119"/>
      <c r="BD230" s="119"/>
      <c r="BE230" s="120"/>
      <c r="BF230" s="118" t="s">
        <v>36</v>
      </c>
      <c r="BG230" s="119"/>
      <c r="BH230" s="119"/>
      <c r="BI230" s="119"/>
      <c r="BJ230" s="119"/>
      <c r="BK230" s="120"/>
      <c r="BL230" s="118" t="s">
        <v>37</v>
      </c>
      <c r="BM230" s="119"/>
      <c r="BN230" s="119"/>
      <c r="BO230" s="119"/>
      <c r="BP230" s="119"/>
      <c r="BQ230" s="120"/>
      <c r="BR230" s="118" t="s">
        <v>38</v>
      </c>
      <c r="BS230" s="119"/>
      <c r="BT230" s="119"/>
      <c r="BU230" s="119"/>
      <c r="BV230" s="119"/>
      <c r="BW230" s="120"/>
      <c r="BX230" s="118" t="s">
        <v>39</v>
      </c>
      <c r="BY230" s="119"/>
      <c r="BZ230" s="119"/>
      <c r="CA230" s="119"/>
      <c r="CB230" s="119"/>
      <c r="CC230" s="120"/>
      <c r="CD230" s="127" t="s">
        <v>41</v>
      </c>
      <c r="CE230" s="128"/>
      <c r="CF230" s="128"/>
      <c r="CG230" s="128"/>
      <c r="CH230" s="128"/>
      <c r="CI230" s="129"/>
      <c r="CJ230" s="128" t="s">
        <v>40</v>
      </c>
      <c r="CK230" s="128"/>
      <c r="CL230" s="128"/>
      <c r="CM230" s="128"/>
      <c r="CN230" s="128"/>
      <c r="CO230" s="129"/>
    </row>
    <row r="231" spans="2:93" s="7" customFormat="1" ht="98.25" customHeight="1" thickBot="1" x14ac:dyDescent="0.4">
      <c r="B231" s="6"/>
      <c r="C231" s="117"/>
      <c r="D231" s="65" t="s">
        <v>24</v>
      </c>
      <c r="E231" s="65" t="s">
        <v>8</v>
      </c>
      <c r="F231" s="65" t="s">
        <v>13</v>
      </c>
      <c r="G231" s="66" t="s">
        <v>26</v>
      </c>
      <c r="H231" s="65" t="s">
        <v>11</v>
      </c>
      <c r="I231" s="65" t="s">
        <v>5</v>
      </c>
      <c r="J231" s="65" t="s">
        <v>24</v>
      </c>
      <c r="K231" s="65" t="s">
        <v>8</v>
      </c>
      <c r="L231" s="65" t="s">
        <v>13</v>
      </c>
      <c r="M231" s="66" t="s">
        <v>26</v>
      </c>
      <c r="N231" s="65" t="s">
        <v>11</v>
      </c>
      <c r="O231" s="65" t="s">
        <v>5</v>
      </c>
      <c r="P231" s="65" t="s">
        <v>24</v>
      </c>
      <c r="Q231" s="65" t="s">
        <v>8</v>
      </c>
      <c r="R231" s="65" t="s">
        <v>13</v>
      </c>
      <c r="S231" s="66" t="s">
        <v>26</v>
      </c>
      <c r="T231" s="65" t="s">
        <v>11</v>
      </c>
      <c r="U231" s="65" t="s">
        <v>5</v>
      </c>
      <c r="V231" s="65" t="s">
        <v>24</v>
      </c>
      <c r="W231" s="65" t="s">
        <v>8</v>
      </c>
      <c r="X231" s="65" t="s">
        <v>13</v>
      </c>
      <c r="Y231" s="66" t="s">
        <v>26</v>
      </c>
      <c r="Z231" s="65" t="s">
        <v>11</v>
      </c>
      <c r="AA231" s="65" t="s">
        <v>5</v>
      </c>
      <c r="AB231" s="65" t="s">
        <v>24</v>
      </c>
      <c r="AC231" s="65" t="s">
        <v>8</v>
      </c>
      <c r="AD231" s="65" t="s">
        <v>13</v>
      </c>
      <c r="AE231" s="66" t="s">
        <v>26</v>
      </c>
      <c r="AF231" s="65" t="s">
        <v>11</v>
      </c>
      <c r="AG231" s="65" t="s">
        <v>5</v>
      </c>
      <c r="AH231" s="65" t="s">
        <v>24</v>
      </c>
      <c r="AI231" s="65" t="s">
        <v>8</v>
      </c>
      <c r="AJ231" s="65" t="s">
        <v>13</v>
      </c>
      <c r="AK231" s="66" t="s">
        <v>26</v>
      </c>
      <c r="AL231" s="65" t="s">
        <v>11</v>
      </c>
      <c r="AM231" s="65" t="s">
        <v>5</v>
      </c>
      <c r="AN231" s="65" t="s">
        <v>24</v>
      </c>
      <c r="AO231" s="65" t="s">
        <v>8</v>
      </c>
      <c r="AP231" s="65" t="s">
        <v>13</v>
      </c>
      <c r="AQ231" s="66" t="s">
        <v>26</v>
      </c>
      <c r="AR231" s="65" t="s">
        <v>11</v>
      </c>
      <c r="AS231" s="65" t="s">
        <v>5</v>
      </c>
      <c r="AT231" s="65" t="s">
        <v>24</v>
      </c>
      <c r="AU231" s="65" t="s">
        <v>8</v>
      </c>
      <c r="AV231" s="65" t="s">
        <v>13</v>
      </c>
      <c r="AW231" s="66" t="s">
        <v>26</v>
      </c>
      <c r="AX231" s="65" t="s">
        <v>11</v>
      </c>
      <c r="AY231" s="65" t="s">
        <v>5</v>
      </c>
      <c r="AZ231" s="65" t="s">
        <v>24</v>
      </c>
      <c r="BA231" s="65" t="s">
        <v>8</v>
      </c>
      <c r="BB231" s="65" t="s">
        <v>13</v>
      </c>
      <c r="BC231" s="66" t="s">
        <v>26</v>
      </c>
      <c r="BD231" s="65" t="s">
        <v>11</v>
      </c>
      <c r="BE231" s="65" t="s">
        <v>5</v>
      </c>
      <c r="BF231" s="65" t="s">
        <v>24</v>
      </c>
      <c r="BG231" s="65" t="s">
        <v>8</v>
      </c>
      <c r="BH231" s="65" t="s">
        <v>13</v>
      </c>
      <c r="BI231" s="66" t="s">
        <v>26</v>
      </c>
      <c r="BJ231" s="65" t="s">
        <v>11</v>
      </c>
      <c r="BK231" s="65" t="s">
        <v>5</v>
      </c>
      <c r="BL231" s="65" t="s">
        <v>24</v>
      </c>
      <c r="BM231" s="65" t="s">
        <v>8</v>
      </c>
      <c r="BN231" s="65" t="s">
        <v>13</v>
      </c>
      <c r="BO231" s="66" t="s">
        <v>26</v>
      </c>
      <c r="BP231" s="65" t="s">
        <v>11</v>
      </c>
      <c r="BQ231" s="65" t="s">
        <v>5</v>
      </c>
      <c r="BR231" s="23" t="s">
        <v>24</v>
      </c>
      <c r="BS231" s="23" t="s">
        <v>8</v>
      </c>
      <c r="BT231" s="23" t="s">
        <v>13</v>
      </c>
      <c r="BU231" s="33" t="s">
        <v>26</v>
      </c>
      <c r="BV231" s="23" t="s">
        <v>11</v>
      </c>
      <c r="BW231" s="23" t="s">
        <v>5</v>
      </c>
      <c r="BX231" s="23" t="s">
        <v>24</v>
      </c>
      <c r="BY231" s="23" t="s">
        <v>8</v>
      </c>
      <c r="BZ231" s="23" t="s">
        <v>13</v>
      </c>
      <c r="CA231" s="33" t="s">
        <v>26</v>
      </c>
      <c r="CB231" s="23" t="s">
        <v>11</v>
      </c>
      <c r="CC231" s="23" t="s">
        <v>5</v>
      </c>
      <c r="CD231" s="23" t="s">
        <v>24</v>
      </c>
      <c r="CE231" s="23" t="s">
        <v>8</v>
      </c>
      <c r="CF231" s="23" t="s">
        <v>13</v>
      </c>
      <c r="CG231" s="33" t="s">
        <v>26</v>
      </c>
      <c r="CH231" s="23" t="s">
        <v>11</v>
      </c>
      <c r="CI231" s="23" t="s">
        <v>5</v>
      </c>
      <c r="CJ231" s="36" t="s">
        <v>24</v>
      </c>
      <c r="CK231" s="23" t="s">
        <v>8</v>
      </c>
      <c r="CL231" s="23" t="s">
        <v>13</v>
      </c>
      <c r="CM231" s="33" t="s">
        <v>26</v>
      </c>
      <c r="CN231" s="23" t="s">
        <v>11</v>
      </c>
      <c r="CO231" s="23" t="s">
        <v>5</v>
      </c>
    </row>
    <row r="232" spans="2:93" ht="15" customHeight="1" x14ac:dyDescent="0.35">
      <c r="B232" s="4"/>
      <c r="C232" s="67">
        <v>44927</v>
      </c>
      <c r="D232" s="68">
        <f>1800+90+1705+1700</f>
        <v>5295</v>
      </c>
      <c r="E232" s="68">
        <v>3077.5</v>
      </c>
      <c r="F232" s="68">
        <v>50</v>
      </c>
      <c r="G232" s="68">
        <f>D232-E232-F232</f>
        <v>2167.5</v>
      </c>
      <c r="H232" s="68">
        <v>55.987094085843466</v>
      </c>
      <c r="I232" s="68">
        <f>IF(E232+F232-H232&lt;0,0,E232+F232-H232)</f>
        <v>3071.5129059141564</v>
      </c>
      <c r="J232" s="69">
        <v>300</v>
      </c>
      <c r="K232" s="69">
        <f>300-L232</f>
        <v>267</v>
      </c>
      <c r="L232" s="70">
        <v>33</v>
      </c>
      <c r="M232" s="69">
        <v>0</v>
      </c>
      <c r="N232" s="71">
        <v>12.401967647763755</v>
      </c>
      <c r="O232" s="71">
        <f>IF(K232+L232-N232&lt;0,0,K232+L232-N232)</f>
        <v>287.59803235223626</v>
      </c>
      <c r="P232" s="69">
        <v>2500</v>
      </c>
      <c r="Q232" s="71">
        <v>2150</v>
      </c>
      <c r="R232" s="69">
        <v>0</v>
      </c>
      <c r="S232" s="71">
        <f>P232-Q232</f>
        <v>350</v>
      </c>
      <c r="T232" s="71">
        <v>826.69407515653199</v>
      </c>
      <c r="U232" s="71">
        <f>IF(Q232+R232-T232&lt;0,0,Q232+R232-T232)</f>
        <v>1323.3059248434679</v>
      </c>
      <c r="V232" s="71">
        <v>1113</v>
      </c>
      <c r="W232" s="70">
        <v>40</v>
      </c>
      <c r="X232" s="71">
        <v>203</v>
      </c>
      <c r="Y232" s="69">
        <v>0</v>
      </c>
      <c r="Z232" s="71">
        <v>123.01575995116426</v>
      </c>
      <c r="AA232" s="71">
        <f>IF(W232+X232-Z232&lt;0,0,W232+X232-Z232)</f>
        <v>119.98424004883574</v>
      </c>
      <c r="AB232" s="69">
        <v>864</v>
      </c>
      <c r="AC232" s="69">
        <v>110</v>
      </c>
      <c r="AD232" s="69">
        <v>120</v>
      </c>
      <c r="AE232" s="69">
        <f>AB232-AC232-AD232</f>
        <v>634</v>
      </c>
      <c r="AF232" s="68">
        <v>100.56263566633494</v>
      </c>
      <c r="AG232" s="68">
        <f>IF(AC232+AD232-AF232&lt;0,0,AC232+AD232-AF232)</f>
        <v>129.43736433366507</v>
      </c>
      <c r="AH232" s="68">
        <v>2213</v>
      </c>
      <c r="AI232" s="69">
        <v>298.60000000000002</v>
      </c>
      <c r="AJ232" s="69">
        <v>600</v>
      </c>
      <c r="AK232" s="68">
        <f>AH232-AI232-AJ232</f>
        <v>1314.4</v>
      </c>
      <c r="AL232" s="71">
        <v>661.80595005786677</v>
      </c>
      <c r="AM232" s="71">
        <f>IF(AI232+AJ232-AL232&lt;0,0,AI232+AJ232-AL232)</f>
        <v>236.79404994213326</v>
      </c>
      <c r="AN232" s="72">
        <v>7670</v>
      </c>
      <c r="AO232" s="69">
        <v>3647.6</v>
      </c>
      <c r="AP232" s="69">
        <v>400</v>
      </c>
      <c r="AQ232" s="71">
        <f>AN232-AO232-AP232</f>
        <v>3622.4</v>
      </c>
      <c r="AR232" s="71">
        <v>2378.3751618282604</v>
      </c>
      <c r="AS232" s="71">
        <f>IF(AO232+AP232-AR232&lt;0,0,AO232+AP232-AR232)</f>
        <v>1669.2248381717395</v>
      </c>
      <c r="AT232" s="69">
        <v>1095</v>
      </c>
      <c r="AU232" s="69">
        <v>0</v>
      </c>
      <c r="AV232" s="69">
        <v>100</v>
      </c>
      <c r="AW232" s="69">
        <v>0</v>
      </c>
      <c r="AX232" s="71">
        <v>99.991122103707511</v>
      </c>
      <c r="AY232" s="71">
        <f>IF(AU232+AV232-AX232&lt;0,0,AU232+AV232-AX232)</f>
        <v>8.8778962924891403E-3</v>
      </c>
      <c r="AZ232" s="72">
        <v>2970</v>
      </c>
      <c r="BA232" s="69">
        <v>300</v>
      </c>
      <c r="BB232" s="69">
        <v>780</v>
      </c>
      <c r="BC232" s="72">
        <f>AZ232-BA232</f>
        <v>2670</v>
      </c>
      <c r="BD232" s="71">
        <v>1423.5003768489801</v>
      </c>
      <c r="BE232" s="71">
        <f>IF(BA232+BB232-BD232&lt;0,0,BA232+BB232-BD232)</f>
        <v>0</v>
      </c>
      <c r="BF232" s="69">
        <v>320</v>
      </c>
      <c r="BG232" s="69">
        <v>40</v>
      </c>
      <c r="BH232" s="69">
        <v>5</v>
      </c>
      <c r="BI232" s="69">
        <f>BF232-BG232-BH232</f>
        <v>275</v>
      </c>
      <c r="BJ232" s="71">
        <v>25.302583838039688</v>
      </c>
      <c r="BK232" s="71">
        <f>IF(BG232+BH232-BJ232&lt;0,0,BG232+BH232-BJ232)</f>
        <v>19.697416161960312</v>
      </c>
      <c r="BL232" s="72">
        <v>12990</v>
      </c>
      <c r="BM232" s="72">
        <v>1250</v>
      </c>
      <c r="BN232" s="72">
        <v>2000</v>
      </c>
      <c r="BO232" s="72">
        <f>BL232-BM232-BN232</f>
        <v>9740</v>
      </c>
      <c r="BP232" s="72">
        <v>3412.4736970687436</v>
      </c>
      <c r="BQ232" s="71">
        <f>IF(BM232+BN232-BP232&lt;0,0,BM232+BN232-BP232)</f>
        <v>0</v>
      </c>
      <c r="BR232" s="21">
        <v>2000</v>
      </c>
      <c r="BS232" s="21">
        <v>285</v>
      </c>
      <c r="BT232" s="21">
        <v>38</v>
      </c>
      <c r="BU232" s="21">
        <f>BR232-BS232-BT232</f>
        <v>1677</v>
      </c>
      <c r="BV232" s="32">
        <v>338.54966646366825</v>
      </c>
      <c r="BW232" s="32">
        <f>IF(BS232+BT232-BV232&lt;0,0,BS232+BT232-BV232)</f>
        <v>0</v>
      </c>
      <c r="BX232" s="35">
        <v>5328</v>
      </c>
      <c r="BY232" s="25">
        <v>1716</v>
      </c>
      <c r="BZ232" s="21">
        <v>50</v>
      </c>
      <c r="CA232" s="21">
        <f>BX232-BY232-BZ232</f>
        <v>3562</v>
      </c>
      <c r="CB232" s="25">
        <v>1013.9453913622513</v>
      </c>
      <c r="CC232" s="25">
        <f>IF(BY232+BZ232-CB232&lt;0,0,BY232+BZ232-CB232)</f>
        <v>752.05460863774874</v>
      </c>
      <c r="CD232" s="22">
        <v>5700</v>
      </c>
      <c r="CE232" s="21">
        <v>792</v>
      </c>
      <c r="CF232" s="21">
        <v>50</v>
      </c>
      <c r="CG232" s="21">
        <f>CD232-CE232</f>
        <v>4908</v>
      </c>
      <c r="CH232" s="25">
        <v>1304.1746998807569</v>
      </c>
      <c r="CI232" s="25">
        <f>IF(CE232+CF232-CH232&lt;0,0,CE232+CF232-CH232)</f>
        <v>0</v>
      </c>
      <c r="CJ232" s="21">
        <f>350+150+350</f>
        <v>850</v>
      </c>
      <c r="CK232" s="21">
        <v>700</v>
      </c>
      <c r="CL232" s="21">
        <v>490</v>
      </c>
      <c r="CM232" s="21">
        <v>0</v>
      </c>
      <c r="CN232" s="25">
        <v>338.70762009998742</v>
      </c>
      <c r="CO232" s="25">
        <f>IF(CK232+CL232-CN232&lt;0,0,CK232+CL232-CN232)</f>
        <v>851.29237990001252</v>
      </c>
    </row>
    <row r="233" spans="2:93" ht="15" customHeight="1" x14ac:dyDescent="0.35">
      <c r="B233" s="4"/>
      <c r="C233" s="13">
        <v>44928</v>
      </c>
      <c r="D233" s="22">
        <f t="shared" ref="D233:D296" si="82">1800+90+1705+1700</f>
        <v>5295</v>
      </c>
      <c r="E233" s="22">
        <v>3077.5</v>
      </c>
      <c r="F233" s="22">
        <v>50</v>
      </c>
      <c r="G233" s="22">
        <f t="shared" ref="G233:G296" si="83">D233-E233-F233</f>
        <v>2167.5</v>
      </c>
      <c r="H233" s="22">
        <v>52.646960012924893</v>
      </c>
      <c r="I233" s="22">
        <f>IF(E233+F233-H233&lt;0,0,E233+F233-H233)</f>
        <v>3074.8530399870751</v>
      </c>
      <c r="J233" s="21">
        <v>300</v>
      </c>
      <c r="K233" s="21">
        <f t="shared" ref="K233:K296" si="84">300-L233</f>
        <v>267</v>
      </c>
      <c r="L233" s="26">
        <v>33</v>
      </c>
      <c r="M233" s="21">
        <v>0</v>
      </c>
      <c r="N233" s="25">
        <v>28.045543829395662</v>
      </c>
      <c r="O233" s="25">
        <f>IF(K233+L233-N233&lt;0,0,K233+L233-N233)</f>
        <v>271.95445617060432</v>
      </c>
      <c r="P233" s="21">
        <v>2500</v>
      </c>
      <c r="Q233" s="25">
        <v>2150</v>
      </c>
      <c r="R233" s="21">
        <v>0</v>
      </c>
      <c r="S233" s="25">
        <f t="shared" ref="S233:S296" si="85">P233-Q233</f>
        <v>350</v>
      </c>
      <c r="T233" s="25">
        <v>828.64825873180837</v>
      </c>
      <c r="U233" s="25">
        <f t="shared" ref="U233:U296" si="86">IF(Q233+R233-T233&lt;0,0,Q233+R233-T233)</f>
        <v>1321.3517412681917</v>
      </c>
      <c r="V233" s="25">
        <v>1113</v>
      </c>
      <c r="W233" s="26">
        <v>40</v>
      </c>
      <c r="X233" s="25">
        <v>203</v>
      </c>
      <c r="Y233" s="21">
        <v>0</v>
      </c>
      <c r="Z233" s="25">
        <v>184.14597182887104</v>
      </c>
      <c r="AA233" s="25">
        <f>IF(W233+X233-Z233&lt;0,0,W233+X233-Z233)</f>
        <v>58.854028171128959</v>
      </c>
      <c r="AB233" s="21">
        <v>864</v>
      </c>
      <c r="AC233" s="21">
        <v>110</v>
      </c>
      <c r="AD233" s="21">
        <v>120</v>
      </c>
      <c r="AE233" s="21">
        <f t="shared" ref="AE233:AE296" si="87">AB233-AC233-AD233</f>
        <v>634</v>
      </c>
      <c r="AF233" s="22">
        <v>149.83924532689127</v>
      </c>
      <c r="AG233" s="22">
        <f>IF(AC233+AD233-AF233&lt;0,0,AC233+AD233-AF233)</f>
        <v>80.160754673108727</v>
      </c>
      <c r="AH233" s="22">
        <v>2213</v>
      </c>
      <c r="AI233" s="21">
        <v>298.60000000000002</v>
      </c>
      <c r="AJ233" s="21">
        <v>600</v>
      </c>
      <c r="AK233" s="22">
        <f t="shared" ref="AK233:AK296" si="88">AH233-AI233-AJ233</f>
        <v>1314.4</v>
      </c>
      <c r="AL233" s="25">
        <v>711.43253407123154</v>
      </c>
      <c r="AM233" s="25">
        <f t="shared" ref="AM233:AM296" si="89">IF(AI233+AJ233-AL233&lt;0,0,AI233+AJ233-AL233)</f>
        <v>187.16746592876848</v>
      </c>
      <c r="AN233" s="35">
        <v>7670</v>
      </c>
      <c r="AO233" s="21">
        <v>3647.6</v>
      </c>
      <c r="AP233" s="21">
        <v>400</v>
      </c>
      <c r="AQ233" s="25">
        <f t="shared" ref="AQ233:AQ296" si="90">AN233-AO233-AP233</f>
        <v>3622.4</v>
      </c>
      <c r="AR233" s="25">
        <v>2422.7688504912712</v>
      </c>
      <c r="AS233" s="25">
        <f t="shared" ref="AS233:AS296" si="91">IF(AO233+AP233-AR233&lt;0,0,AO233+AP233-AR233)</f>
        <v>1624.8311495087287</v>
      </c>
      <c r="AT233" s="21">
        <v>1095</v>
      </c>
      <c r="AU233" s="21">
        <v>0</v>
      </c>
      <c r="AV233" s="21">
        <v>100</v>
      </c>
      <c r="AW233" s="21">
        <v>0</v>
      </c>
      <c r="AX233" s="25">
        <v>113.26546484745884</v>
      </c>
      <c r="AY233" s="25">
        <f t="shared" ref="AY233:AY296" si="92">IF(AU233+AV233-AX233&lt;0,0,AU233+AV233-AX233)</f>
        <v>0</v>
      </c>
      <c r="AZ233" s="35">
        <v>2970</v>
      </c>
      <c r="BA233" s="21">
        <v>300</v>
      </c>
      <c r="BB233" s="21">
        <v>780</v>
      </c>
      <c r="BC233" s="35">
        <f t="shared" ref="BC233:BC296" si="93">AZ233-BA233</f>
        <v>2670</v>
      </c>
      <c r="BD233" s="25">
        <v>1461.609271179349</v>
      </c>
      <c r="BE233" s="25">
        <f t="shared" ref="BE233:BE296" si="94">IF(BA233+BB233-BD233&lt;0,0,BA233+BB233-BD233)</f>
        <v>0</v>
      </c>
      <c r="BF233" s="21">
        <v>320</v>
      </c>
      <c r="BG233" s="21">
        <v>40</v>
      </c>
      <c r="BH233" s="21">
        <v>5</v>
      </c>
      <c r="BI233" s="21">
        <f t="shared" ref="BI233:BI296" si="95">BF233-BG233-BH233</f>
        <v>275</v>
      </c>
      <c r="BJ233" s="25">
        <v>26.323966740366927</v>
      </c>
      <c r="BK233" s="25">
        <f t="shared" ref="BK233:BK296" si="96">IF(BG233+BH233-BJ233&lt;0,0,BG233+BH233-BJ233)</f>
        <v>18.676033259633073</v>
      </c>
      <c r="BL233" s="35">
        <v>12990</v>
      </c>
      <c r="BM233" s="35">
        <v>1250</v>
      </c>
      <c r="BN233" s="35">
        <v>2000</v>
      </c>
      <c r="BO233" s="35">
        <f t="shared" ref="BO233:BO296" si="97">BL233-BM233-BN233</f>
        <v>9740</v>
      </c>
      <c r="BP233" s="35">
        <v>3353.4716795831105</v>
      </c>
      <c r="BQ233" s="25">
        <f t="shared" ref="BQ233:BQ296" si="98">IF(BM233+BN233-BP233&lt;0,0,BM233+BN233-BP233)</f>
        <v>0</v>
      </c>
      <c r="BR233" s="21">
        <v>2000</v>
      </c>
      <c r="BS233" s="21">
        <v>285</v>
      </c>
      <c r="BT233" s="21">
        <v>38</v>
      </c>
      <c r="BU233" s="21">
        <f t="shared" ref="BU233:BU296" si="99">BR233-BS233-BT233</f>
        <v>1677</v>
      </c>
      <c r="BV233" s="32">
        <v>387.89230367744079</v>
      </c>
      <c r="BW233" s="32">
        <f t="shared" ref="BW233:BW296" si="100">IF(BS233+BT233-BV233&lt;0,0,BS233+BT233-BV233)</f>
        <v>0</v>
      </c>
      <c r="BX233" s="35">
        <v>5328</v>
      </c>
      <c r="BY233" s="25">
        <v>1716</v>
      </c>
      <c r="BZ233" s="21">
        <v>50</v>
      </c>
      <c r="CA233" s="21">
        <f t="shared" ref="CA233:CA296" si="101">BX233-BY233-BZ233</f>
        <v>3562</v>
      </c>
      <c r="CB233" s="25">
        <v>1041.7702350601328</v>
      </c>
      <c r="CC233" s="25">
        <f t="shared" ref="CC233:CC296" si="102">IF(BY233+BZ233-CB233&lt;0,0,BY233+BZ233-CB233)</f>
        <v>724.22976493986721</v>
      </c>
      <c r="CD233" s="22">
        <v>5700</v>
      </c>
      <c r="CE233" s="21">
        <v>792</v>
      </c>
      <c r="CF233" s="21">
        <v>50</v>
      </c>
      <c r="CG233" s="21">
        <f t="shared" ref="CG233:CG296" si="103">CD233-CE233</f>
        <v>4908</v>
      </c>
      <c r="CH233" s="25">
        <v>1370.4521962340764</v>
      </c>
      <c r="CI233" s="25">
        <f t="shared" ref="CI233:CI296" si="104">IF(CE233+CF233-CH233&lt;0,0,CE233+CF233-CH233)</f>
        <v>0</v>
      </c>
      <c r="CJ233" s="21">
        <f t="shared" ref="CJ233:CJ296" si="105">350+150+350</f>
        <v>850</v>
      </c>
      <c r="CK233" s="21">
        <v>700</v>
      </c>
      <c r="CL233" s="21">
        <v>490</v>
      </c>
      <c r="CM233" s="21">
        <v>0</v>
      </c>
      <c r="CN233" s="25">
        <v>320.70686716534436</v>
      </c>
      <c r="CO233" s="25">
        <f t="shared" ref="CO233:CO296" si="106">IF(CK233+CL233-CN233&lt;0,0,CK233+CL233-CN233)</f>
        <v>869.29313283465558</v>
      </c>
    </row>
    <row r="234" spans="2:93" ht="15" customHeight="1" x14ac:dyDescent="0.35">
      <c r="B234" s="4"/>
      <c r="C234" s="13">
        <v>44929</v>
      </c>
      <c r="D234" s="22">
        <f t="shared" si="82"/>
        <v>5295</v>
      </c>
      <c r="E234" s="22">
        <v>3077.5</v>
      </c>
      <c r="F234" s="22">
        <v>50</v>
      </c>
      <c r="G234" s="22">
        <f t="shared" si="83"/>
        <v>2167.5</v>
      </c>
      <c r="H234" s="22">
        <v>50.791202010971332</v>
      </c>
      <c r="I234" s="22">
        <f t="shared" ref="I234:I297" si="107">IF(E234+F234-H234&lt;0,0,E234+F234-H234)</f>
        <v>3076.7087979890289</v>
      </c>
      <c r="J234" s="21">
        <v>300</v>
      </c>
      <c r="K234" s="21">
        <f t="shared" si="84"/>
        <v>267</v>
      </c>
      <c r="L234" s="26">
        <v>33</v>
      </c>
      <c r="M234" s="21">
        <v>0</v>
      </c>
      <c r="N234" s="25">
        <v>30.895777076432591</v>
      </c>
      <c r="O234" s="25">
        <f t="shared" ref="O234:O297" si="108">IF(K234+L234-N234&lt;0,0,K234+L234-N234)</f>
        <v>269.10422292356742</v>
      </c>
      <c r="P234" s="21">
        <v>2500</v>
      </c>
      <c r="Q234" s="25">
        <v>2150</v>
      </c>
      <c r="R234" s="21">
        <v>0</v>
      </c>
      <c r="S234" s="25">
        <f t="shared" si="85"/>
        <v>350</v>
      </c>
      <c r="T234" s="25">
        <v>828.84887142279445</v>
      </c>
      <c r="U234" s="25">
        <f t="shared" si="86"/>
        <v>1321.1511285772056</v>
      </c>
      <c r="V234" s="25">
        <v>1113</v>
      </c>
      <c r="W234" s="26">
        <v>40</v>
      </c>
      <c r="X234" s="25">
        <v>203</v>
      </c>
      <c r="Y234" s="21">
        <v>0</v>
      </c>
      <c r="Z234" s="25">
        <v>194.20320159474204</v>
      </c>
      <c r="AA234" s="25">
        <f t="shared" ref="AA234:AA297" si="109">IF(W234+X234-Z234&lt;0,0,W234+X234-Z234)</f>
        <v>48.79679840525796</v>
      </c>
      <c r="AB234" s="21">
        <v>864</v>
      </c>
      <c r="AC234" s="21">
        <v>110</v>
      </c>
      <c r="AD234" s="21">
        <v>120</v>
      </c>
      <c r="AE234" s="21">
        <f t="shared" si="87"/>
        <v>634</v>
      </c>
      <c r="AF234" s="22">
        <v>147.73342571159191</v>
      </c>
      <c r="AG234" s="22">
        <f t="shared" ref="AG234:AG297" si="110">IF(AC234+AD234-AF234&lt;0,0,AC234+AD234-AF234)</f>
        <v>82.266574288408094</v>
      </c>
      <c r="AH234" s="22">
        <v>2213</v>
      </c>
      <c r="AI234" s="21">
        <v>298.60000000000002</v>
      </c>
      <c r="AJ234" s="21">
        <v>600</v>
      </c>
      <c r="AK234" s="22">
        <f t="shared" si="88"/>
        <v>1314.4</v>
      </c>
      <c r="AL234" s="25">
        <v>872.29735219024849</v>
      </c>
      <c r="AM234" s="25">
        <f t="shared" si="89"/>
        <v>26.302647809751534</v>
      </c>
      <c r="AN234" s="35">
        <v>7670</v>
      </c>
      <c r="AO234" s="21">
        <v>3647.6</v>
      </c>
      <c r="AP234" s="21">
        <v>400</v>
      </c>
      <c r="AQ234" s="25">
        <f t="shared" si="90"/>
        <v>3622.4</v>
      </c>
      <c r="AR234" s="25">
        <v>2412.7821639085691</v>
      </c>
      <c r="AS234" s="25">
        <f t="shared" si="91"/>
        <v>1634.8178360914308</v>
      </c>
      <c r="AT234" s="21">
        <v>1095</v>
      </c>
      <c r="AU234" s="21">
        <v>0</v>
      </c>
      <c r="AV234" s="21">
        <v>100</v>
      </c>
      <c r="AW234" s="21">
        <v>0</v>
      </c>
      <c r="AX234" s="25">
        <v>109.9602099626683</v>
      </c>
      <c r="AY234" s="25">
        <f t="shared" si="92"/>
        <v>0</v>
      </c>
      <c r="AZ234" s="35">
        <v>2970</v>
      </c>
      <c r="BA234" s="21">
        <v>300</v>
      </c>
      <c r="BB234" s="21">
        <v>780</v>
      </c>
      <c r="BC234" s="35">
        <f t="shared" si="93"/>
        <v>2670</v>
      </c>
      <c r="BD234" s="25">
        <v>1464.8850546295623</v>
      </c>
      <c r="BE234" s="25">
        <f t="shared" si="94"/>
        <v>0</v>
      </c>
      <c r="BF234" s="21">
        <v>320</v>
      </c>
      <c r="BG234" s="21">
        <v>40</v>
      </c>
      <c r="BH234" s="21">
        <v>5</v>
      </c>
      <c r="BI234" s="21">
        <f t="shared" si="95"/>
        <v>275</v>
      </c>
      <c r="BJ234" s="25">
        <v>45.806467682667993</v>
      </c>
      <c r="BK234" s="25">
        <f t="shared" si="96"/>
        <v>0</v>
      </c>
      <c r="BL234" s="35">
        <v>12990</v>
      </c>
      <c r="BM234" s="35">
        <v>1250</v>
      </c>
      <c r="BN234" s="35">
        <v>2000</v>
      </c>
      <c r="BO234" s="35">
        <f t="shared" si="97"/>
        <v>9740</v>
      </c>
      <c r="BP234" s="35">
        <v>3463.1020318847877</v>
      </c>
      <c r="BQ234" s="25">
        <f t="shared" si="98"/>
        <v>0</v>
      </c>
      <c r="BR234" s="21">
        <v>2000</v>
      </c>
      <c r="BS234" s="21">
        <v>285</v>
      </c>
      <c r="BT234" s="21">
        <v>38</v>
      </c>
      <c r="BU234" s="21">
        <f t="shared" si="99"/>
        <v>1677</v>
      </c>
      <c r="BV234" s="32">
        <v>331.01784680038492</v>
      </c>
      <c r="BW234" s="32">
        <f t="shared" si="100"/>
        <v>0</v>
      </c>
      <c r="BX234" s="35">
        <v>5328</v>
      </c>
      <c r="BY234" s="25">
        <v>1716</v>
      </c>
      <c r="BZ234" s="21">
        <v>50</v>
      </c>
      <c r="CA234" s="21">
        <f t="shared" si="101"/>
        <v>3562</v>
      </c>
      <c r="CB234" s="25">
        <v>1051.9603861093926</v>
      </c>
      <c r="CC234" s="25">
        <f t="shared" si="102"/>
        <v>714.03961389060737</v>
      </c>
      <c r="CD234" s="22">
        <v>5700</v>
      </c>
      <c r="CE234" s="21">
        <v>792</v>
      </c>
      <c r="CF234" s="21">
        <v>50</v>
      </c>
      <c r="CG234" s="21">
        <f t="shared" si="103"/>
        <v>4908</v>
      </c>
      <c r="CH234" s="25">
        <v>1195.4031260818579</v>
      </c>
      <c r="CI234" s="25">
        <f t="shared" si="104"/>
        <v>0</v>
      </c>
      <c r="CJ234" s="21">
        <f t="shared" si="105"/>
        <v>850</v>
      </c>
      <c r="CK234" s="21">
        <v>700</v>
      </c>
      <c r="CL234" s="21">
        <v>490</v>
      </c>
      <c r="CM234" s="21">
        <v>0</v>
      </c>
      <c r="CN234" s="25">
        <v>345.78011343356627</v>
      </c>
      <c r="CO234" s="25">
        <f t="shared" si="106"/>
        <v>844.21988656643373</v>
      </c>
    </row>
    <row r="235" spans="2:93" ht="15" customHeight="1" x14ac:dyDescent="0.35">
      <c r="B235" s="4"/>
      <c r="C235" s="13">
        <v>44930</v>
      </c>
      <c r="D235" s="22">
        <f t="shared" si="82"/>
        <v>5295</v>
      </c>
      <c r="E235" s="22">
        <v>3077.5</v>
      </c>
      <c r="F235" s="22">
        <v>50</v>
      </c>
      <c r="G235" s="22">
        <f t="shared" si="83"/>
        <v>2167.5</v>
      </c>
      <c r="H235" s="22">
        <v>58.050921121439558</v>
      </c>
      <c r="I235" s="22">
        <f t="shared" si="107"/>
        <v>3069.4490788785606</v>
      </c>
      <c r="J235" s="21">
        <v>300</v>
      </c>
      <c r="K235" s="21">
        <f t="shared" si="84"/>
        <v>267</v>
      </c>
      <c r="L235" s="26">
        <v>33</v>
      </c>
      <c r="M235" s="21">
        <v>0</v>
      </c>
      <c r="N235" s="25">
        <v>32.280132191654161</v>
      </c>
      <c r="O235" s="25">
        <f t="shared" si="108"/>
        <v>267.71986780834584</v>
      </c>
      <c r="P235" s="21">
        <v>2500</v>
      </c>
      <c r="Q235" s="25">
        <v>2150</v>
      </c>
      <c r="R235" s="21">
        <v>0</v>
      </c>
      <c r="S235" s="25">
        <f t="shared" si="85"/>
        <v>350</v>
      </c>
      <c r="T235" s="25">
        <v>828.02223361243148</v>
      </c>
      <c r="U235" s="25">
        <f t="shared" si="86"/>
        <v>1321.9777663875684</v>
      </c>
      <c r="V235" s="25">
        <v>1113</v>
      </c>
      <c r="W235" s="26">
        <v>40</v>
      </c>
      <c r="X235" s="25">
        <v>203</v>
      </c>
      <c r="Y235" s="21">
        <v>0</v>
      </c>
      <c r="Z235" s="25">
        <v>183.12321935336757</v>
      </c>
      <c r="AA235" s="25">
        <f t="shared" si="109"/>
        <v>59.876780646632426</v>
      </c>
      <c r="AB235" s="21">
        <v>864</v>
      </c>
      <c r="AC235" s="21">
        <v>110</v>
      </c>
      <c r="AD235" s="21">
        <v>120</v>
      </c>
      <c r="AE235" s="21">
        <f t="shared" si="87"/>
        <v>634</v>
      </c>
      <c r="AF235" s="22">
        <v>144.07671387381072</v>
      </c>
      <c r="AG235" s="22">
        <f t="shared" si="110"/>
        <v>85.923286126189282</v>
      </c>
      <c r="AH235" s="22">
        <v>2213</v>
      </c>
      <c r="AI235" s="21">
        <v>298.60000000000002</v>
      </c>
      <c r="AJ235" s="21">
        <v>600</v>
      </c>
      <c r="AK235" s="22">
        <f t="shared" si="88"/>
        <v>1314.4</v>
      </c>
      <c r="AL235" s="25">
        <v>920.18282668718837</v>
      </c>
      <c r="AM235" s="25">
        <f t="shared" si="89"/>
        <v>0</v>
      </c>
      <c r="AN235" s="35">
        <v>7670</v>
      </c>
      <c r="AO235" s="21">
        <v>3647.6</v>
      </c>
      <c r="AP235" s="21">
        <v>400</v>
      </c>
      <c r="AQ235" s="25">
        <f t="shared" si="90"/>
        <v>3622.4</v>
      </c>
      <c r="AR235" s="25">
        <v>2314.5129498812435</v>
      </c>
      <c r="AS235" s="25">
        <f t="shared" si="91"/>
        <v>1733.0870501187565</v>
      </c>
      <c r="AT235" s="21">
        <v>1095</v>
      </c>
      <c r="AU235" s="21">
        <v>0</v>
      </c>
      <c r="AV235" s="21">
        <v>100</v>
      </c>
      <c r="AW235" s="21">
        <v>0</v>
      </c>
      <c r="AX235" s="25">
        <v>105.89701806999255</v>
      </c>
      <c r="AY235" s="25">
        <f t="shared" si="92"/>
        <v>0</v>
      </c>
      <c r="AZ235" s="35">
        <v>2970</v>
      </c>
      <c r="BA235" s="21">
        <v>300</v>
      </c>
      <c r="BB235" s="21">
        <v>780</v>
      </c>
      <c r="BC235" s="35">
        <f t="shared" si="93"/>
        <v>2670</v>
      </c>
      <c r="BD235" s="25">
        <v>1464.2550489249775</v>
      </c>
      <c r="BE235" s="25">
        <f t="shared" si="94"/>
        <v>0</v>
      </c>
      <c r="BF235" s="21">
        <v>320</v>
      </c>
      <c r="BG235" s="21">
        <v>40</v>
      </c>
      <c r="BH235" s="21">
        <v>5</v>
      </c>
      <c r="BI235" s="21">
        <f t="shared" si="95"/>
        <v>275</v>
      </c>
      <c r="BJ235" s="25">
        <v>44.102068647479022</v>
      </c>
      <c r="BK235" s="25">
        <f t="shared" si="96"/>
        <v>0.89793135252097755</v>
      </c>
      <c r="BL235" s="35">
        <v>12990</v>
      </c>
      <c r="BM235" s="35">
        <v>1250</v>
      </c>
      <c r="BN235" s="35">
        <v>2000</v>
      </c>
      <c r="BO235" s="35">
        <f t="shared" si="97"/>
        <v>9740</v>
      </c>
      <c r="BP235" s="35">
        <v>3424.6849345832579</v>
      </c>
      <c r="BQ235" s="25">
        <f t="shared" si="98"/>
        <v>0</v>
      </c>
      <c r="BR235" s="21">
        <v>2000</v>
      </c>
      <c r="BS235" s="21">
        <v>285</v>
      </c>
      <c r="BT235" s="21">
        <v>38</v>
      </c>
      <c r="BU235" s="21">
        <f t="shared" si="99"/>
        <v>1677</v>
      </c>
      <c r="BV235" s="32">
        <v>352.68511289201575</v>
      </c>
      <c r="BW235" s="32">
        <f t="shared" si="100"/>
        <v>0</v>
      </c>
      <c r="BX235" s="35">
        <v>5328</v>
      </c>
      <c r="BY235" s="25">
        <v>1716</v>
      </c>
      <c r="BZ235" s="21">
        <v>50</v>
      </c>
      <c r="CA235" s="21">
        <f t="shared" si="101"/>
        <v>3562</v>
      </c>
      <c r="CB235" s="25">
        <v>1023.7300408947124</v>
      </c>
      <c r="CC235" s="25">
        <f t="shared" si="102"/>
        <v>742.26995910528763</v>
      </c>
      <c r="CD235" s="22">
        <v>5700</v>
      </c>
      <c r="CE235" s="21">
        <v>792</v>
      </c>
      <c r="CF235" s="21">
        <v>50</v>
      </c>
      <c r="CG235" s="21">
        <f t="shared" si="103"/>
        <v>4908</v>
      </c>
      <c r="CH235" s="25">
        <v>1226.1041076954205</v>
      </c>
      <c r="CI235" s="25">
        <f t="shared" si="104"/>
        <v>0</v>
      </c>
      <c r="CJ235" s="21">
        <f t="shared" si="105"/>
        <v>850</v>
      </c>
      <c r="CK235" s="21">
        <v>700</v>
      </c>
      <c r="CL235" s="21">
        <v>490</v>
      </c>
      <c r="CM235" s="21">
        <v>0</v>
      </c>
      <c r="CN235" s="25">
        <v>383.3593754141354</v>
      </c>
      <c r="CO235" s="25">
        <f t="shared" si="106"/>
        <v>806.64062458586454</v>
      </c>
    </row>
    <row r="236" spans="2:93" ht="15" customHeight="1" x14ac:dyDescent="0.35">
      <c r="B236" s="4"/>
      <c r="C236" s="13">
        <v>44931</v>
      </c>
      <c r="D236" s="22">
        <f t="shared" si="82"/>
        <v>5295</v>
      </c>
      <c r="E236" s="22">
        <v>3077.5</v>
      </c>
      <c r="F236" s="22">
        <v>50</v>
      </c>
      <c r="G236" s="22">
        <f t="shared" si="83"/>
        <v>2167.5</v>
      </c>
      <c r="H236" s="22">
        <v>54.603284631557592</v>
      </c>
      <c r="I236" s="22">
        <f t="shared" si="107"/>
        <v>3072.8967153684425</v>
      </c>
      <c r="J236" s="21">
        <v>300</v>
      </c>
      <c r="K236" s="21">
        <f t="shared" si="84"/>
        <v>267</v>
      </c>
      <c r="L236" s="26">
        <v>33</v>
      </c>
      <c r="M236" s="21">
        <v>0</v>
      </c>
      <c r="N236" s="25">
        <v>34.016056738506194</v>
      </c>
      <c r="O236" s="25">
        <f t="shared" si="108"/>
        <v>265.98394326149378</v>
      </c>
      <c r="P236" s="21">
        <v>2500</v>
      </c>
      <c r="Q236" s="25">
        <v>2150</v>
      </c>
      <c r="R236" s="21">
        <v>0</v>
      </c>
      <c r="S236" s="25">
        <f t="shared" si="85"/>
        <v>350</v>
      </c>
      <c r="T236" s="25">
        <v>827.78055680924649</v>
      </c>
      <c r="U236" s="25">
        <f t="shared" si="86"/>
        <v>1322.2194431907535</v>
      </c>
      <c r="V236" s="25">
        <v>1113</v>
      </c>
      <c r="W236" s="26">
        <v>40</v>
      </c>
      <c r="X236" s="25">
        <v>203</v>
      </c>
      <c r="Y236" s="21">
        <v>0</v>
      </c>
      <c r="Z236" s="25">
        <v>205.54140553445339</v>
      </c>
      <c r="AA236" s="25">
        <f t="shared" si="109"/>
        <v>37.458594465546611</v>
      </c>
      <c r="AB236" s="21">
        <v>864</v>
      </c>
      <c r="AC236" s="21">
        <v>110</v>
      </c>
      <c r="AD236" s="21">
        <v>120</v>
      </c>
      <c r="AE236" s="21">
        <f t="shared" si="87"/>
        <v>634</v>
      </c>
      <c r="AF236" s="22">
        <v>148.18298237355387</v>
      </c>
      <c r="AG236" s="22">
        <f t="shared" si="110"/>
        <v>81.81701762644613</v>
      </c>
      <c r="AH236" s="22">
        <v>2213</v>
      </c>
      <c r="AI236" s="21">
        <v>298.60000000000002</v>
      </c>
      <c r="AJ236" s="21">
        <v>600</v>
      </c>
      <c r="AK236" s="22">
        <f t="shared" si="88"/>
        <v>1314.4</v>
      </c>
      <c r="AL236" s="25">
        <v>934.7581134304271</v>
      </c>
      <c r="AM236" s="25">
        <f t="shared" si="89"/>
        <v>0</v>
      </c>
      <c r="AN236" s="35">
        <v>7670</v>
      </c>
      <c r="AO236" s="21">
        <v>3647.6</v>
      </c>
      <c r="AP236" s="21">
        <v>400</v>
      </c>
      <c r="AQ236" s="25">
        <f t="shared" si="90"/>
        <v>3622.4</v>
      </c>
      <c r="AR236" s="25">
        <v>2331.5766326535531</v>
      </c>
      <c r="AS236" s="25">
        <f t="shared" si="91"/>
        <v>1716.0233673464468</v>
      </c>
      <c r="AT236" s="21">
        <v>1095</v>
      </c>
      <c r="AU236" s="21">
        <v>0</v>
      </c>
      <c r="AV236" s="21">
        <v>100</v>
      </c>
      <c r="AW236" s="21">
        <v>0</v>
      </c>
      <c r="AX236" s="25">
        <v>103.44166040611516</v>
      </c>
      <c r="AY236" s="25">
        <f t="shared" si="92"/>
        <v>0</v>
      </c>
      <c r="AZ236" s="35">
        <v>2970</v>
      </c>
      <c r="BA236" s="21">
        <v>300</v>
      </c>
      <c r="BB236" s="21">
        <v>780</v>
      </c>
      <c r="BC236" s="35">
        <f t="shared" si="93"/>
        <v>2670</v>
      </c>
      <c r="BD236" s="25">
        <v>1501.9792586122162</v>
      </c>
      <c r="BE236" s="25">
        <f t="shared" si="94"/>
        <v>0</v>
      </c>
      <c r="BF236" s="21">
        <v>320</v>
      </c>
      <c r="BG236" s="21">
        <v>40</v>
      </c>
      <c r="BH236" s="21">
        <v>5</v>
      </c>
      <c r="BI236" s="21">
        <f t="shared" si="95"/>
        <v>275</v>
      </c>
      <c r="BJ236" s="25">
        <v>40.945278723161451</v>
      </c>
      <c r="BK236" s="25">
        <f t="shared" si="96"/>
        <v>4.0547212768385492</v>
      </c>
      <c r="BL236" s="35">
        <v>12990</v>
      </c>
      <c r="BM236" s="35">
        <v>1250</v>
      </c>
      <c r="BN236" s="35">
        <v>2000</v>
      </c>
      <c r="BO236" s="35">
        <f t="shared" si="97"/>
        <v>9740</v>
      </c>
      <c r="BP236" s="35">
        <v>3503.1020565409744</v>
      </c>
      <c r="BQ236" s="25">
        <f t="shared" si="98"/>
        <v>0</v>
      </c>
      <c r="BR236" s="21">
        <v>2000</v>
      </c>
      <c r="BS236" s="21">
        <v>285</v>
      </c>
      <c r="BT236" s="21">
        <v>38</v>
      </c>
      <c r="BU236" s="21">
        <f t="shared" si="99"/>
        <v>1677</v>
      </c>
      <c r="BV236" s="32">
        <v>327.55252244289545</v>
      </c>
      <c r="BW236" s="32">
        <f t="shared" si="100"/>
        <v>0</v>
      </c>
      <c r="BX236" s="35">
        <v>5328</v>
      </c>
      <c r="BY236" s="25">
        <v>1716</v>
      </c>
      <c r="BZ236" s="21">
        <v>50</v>
      </c>
      <c r="CA236" s="21">
        <f t="shared" si="101"/>
        <v>3562</v>
      </c>
      <c r="CB236" s="25">
        <v>1003.8931364612223</v>
      </c>
      <c r="CC236" s="25">
        <f t="shared" si="102"/>
        <v>762.1068635387777</v>
      </c>
      <c r="CD236" s="22">
        <v>5700</v>
      </c>
      <c r="CE236" s="21">
        <v>792</v>
      </c>
      <c r="CF236" s="21">
        <v>50</v>
      </c>
      <c r="CG236" s="21">
        <f t="shared" si="103"/>
        <v>4908</v>
      </c>
      <c r="CH236" s="25">
        <v>1211.4191116788891</v>
      </c>
      <c r="CI236" s="25">
        <f t="shared" si="104"/>
        <v>0</v>
      </c>
      <c r="CJ236" s="21">
        <f t="shared" si="105"/>
        <v>850</v>
      </c>
      <c r="CK236" s="21">
        <v>700</v>
      </c>
      <c r="CL236" s="21">
        <v>490</v>
      </c>
      <c r="CM236" s="21">
        <v>0</v>
      </c>
      <c r="CN236" s="25">
        <v>384.97930032235223</v>
      </c>
      <c r="CO236" s="25">
        <f t="shared" si="106"/>
        <v>805.02069967764783</v>
      </c>
    </row>
    <row r="237" spans="2:93" ht="15" customHeight="1" x14ac:dyDescent="0.35">
      <c r="B237" s="4"/>
      <c r="C237" s="13">
        <v>44932</v>
      </c>
      <c r="D237" s="22">
        <f t="shared" si="82"/>
        <v>5295</v>
      </c>
      <c r="E237" s="22">
        <v>3077.5</v>
      </c>
      <c r="F237" s="22">
        <v>50</v>
      </c>
      <c r="G237" s="22">
        <f t="shared" si="83"/>
        <v>2167.5</v>
      </c>
      <c r="H237" s="22">
        <v>58.317082265001822</v>
      </c>
      <c r="I237" s="22">
        <f t="shared" si="107"/>
        <v>3069.1829177349982</v>
      </c>
      <c r="J237" s="21">
        <v>300</v>
      </c>
      <c r="K237" s="21">
        <f t="shared" si="84"/>
        <v>267</v>
      </c>
      <c r="L237" s="26">
        <v>33</v>
      </c>
      <c r="M237" s="21">
        <v>0</v>
      </c>
      <c r="N237" s="25">
        <v>35.191273681753742</v>
      </c>
      <c r="O237" s="25">
        <f t="shared" si="108"/>
        <v>264.80872631824627</v>
      </c>
      <c r="P237" s="21">
        <v>2500</v>
      </c>
      <c r="Q237" s="25">
        <v>2150</v>
      </c>
      <c r="R237" s="21">
        <v>0</v>
      </c>
      <c r="S237" s="25">
        <f t="shared" si="85"/>
        <v>350</v>
      </c>
      <c r="T237" s="25">
        <v>830.16958625585812</v>
      </c>
      <c r="U237" s="25">
        <f t="shared" si="86"/>
        <v>1319.8304137441419</v>
      </c>
      <c r="V237" s="25">
        <v>1113</v>
      </c>
      <c r="W237" s="26">
        <v>40</v>
      </c>
      <c r="X237" s="25">
        <v>203</v>
      </c>
      <c r="Y237" s="21">
        <v>0</v>
      </c>
      <c r="Z237" s="25">
        <v>193.58095908897178</v>
      </c>
      <c r="AA237" s="25">
        <f t="shared" si="109"/>
        <v>49.419040911028219</v>
      </c>
      <c r="AB237" s="21">
        <v>864</v>
      </c>
      <c r="AC237" s="21">
        <v>110</v>
      </c>
      <c r="AD237" s="21">
        <v>120</v>
      </c>
      <c r="AE237" s="21">
        <f t="shared" si="87"/>
        <v>634</v>
      </c>
      <c r="AF237" s="22">
        <v>161.02747627331817</v>
      </c>
      <c r="AG237" s="22">
        <f t="shared" si="110"/>
        <v>68.972523726681828</v>
      </c>
      <c r="AH237" s="22">
        <v>2213</v>
      </c>
      <c r="AI237" s="21">
        <v>298.60000000000002</v>
      </c>
      <c r="AJ237" s="21">
        <v>600</v>
      </c>
      <c r="AK237" s="22">
        <f t="shared" si="88"/>
        <v>1314.4</v>
      </c>
      <c r="AL237" s="25">
        <v>963.61302147307936</v>
      </c>
      <c r="AM237" s="25">
        <f t="shared" si="89"/>
        <v>0</v>
      </c>
      <c r="AN237" s="35">
        <v>7670</v>
      </c>
      <c r="AO237" s="21">
        <v>3647.6</v>
      </c>
      <c r="AP237" s="21">
        <v>400</v>
      </c>
      <c r="AQ237" s="25">
        <f t="shared" si="90"/>
        <v>3622.4</v>
      </c>
      <c r="AR237" s="25">
        <v>2415.5271880252913</v>
      </c>
      <c r="AS237" s="25">
        <f t="shared" si="91"/>
        <v>1632.0728119747087</v>
      </c>
      <c r="AT237" s="21">
        <v>1095</v>
      </c>
      <c r="AU237" s="21">
        <v>0</v>
      </c>
      <c r="AV237" s="21">
        <v>100</v>
      </c>
      <c r="AW237" s="21">
        <v>0</v>
      </c>
      <c r="AX237" s="25">
        <v>241.22383166745354</v>
      </c>
      <c r="AY237" s="25">
        <f t="shared" si="92"/>
        <v>0</v>
      </c>
      <c r="AZ237" s="35">
        <v>2970</v>
      </c>
      <c r="BA237" s="21">
        <v>300</v>
      </c>
      <c r="BB237" s="21">
        <v>780</v>
      </c>
      <c r="BC237" s="35">
        <f t="shared" si="93"/>
        <v>2670</v>
      </c>
      <c r="BD237" s="25">
        <v>1518.6035750912642</v>
      </c>
      <c r="BE237" s="25">
        <f t="shared" si="94"/>
        <v>0</v>
      </c>
      <c r="BF237" s="21">
        <v>320</v>
      </c>
      <c r="BG237" s="21">
        <v>40</v>
      </c>
      <c r="BH237" s="21">
        <v>5</v>
      </c>
      <c r="BI237" s="21">
        <f t="shared" si="95"/>
        <v>275</v>
      </c>
      <c r="BJ237" s="25">
        <v>45.545001499119685</v>
      </c>
      <c r="BK237" s="25">
        <f t="shared" si="96"/>
        <v>0</v>
      </c>
      <c r="BL237" s="35">
        <v>12990</v>
      </c>
      <c r="BM237" s="35">
        <v>1250</v>
      </c>
      <c r="BN237" s="35">
        <v>2000</v>
      </c>
      <c r="BO237" s="35">
        <f t="shared" si="97"/>
        <v>9740</v>
      </c>
      <c r="BP237" s="35">
        <v>3430.9635332683902</v>
      </c>
      <c r="BQ237" s="25">
        <f t="shared" si="98"/>
        <v>0</v>
      </c>
      <c r="BR237" s="21">
        <v>2000</v>
      </c>
      <c r="BS237" s="21">
        <v>285</v>
      </c>
      <c r="BT237" s="21">
        <v>38</v>
      </c>
      <c r="BU237" s="21">
        <f t="shared" si="99"/>
        <v>1677</v>
      </c>
      <c r="BV237" s="32">
        <v>360.75822878707618</v>
      </c>
      <c r="BW237" s="32">
        <f t="shared" si="100"/>
        <v>0</v>
      </c>
      <c r="BX237" s="35">
        <v>5328</v>
      </c>
      <c r="BY237" s="25">
        <v>1716</v>
      </c>
      <c r="BZ237" s="21">
        <v>50</v>
      </c>
      <c r="CA237" s="21">
        <f t="shared" si="101"/>
        <v>3562</v>
      </c>
      <c r="CB237" s="25">
        <v>952.69137305291747</v>
      </c>
      <c r="CC237" s="25">
        <f t="shared" si="102"/>
        <v>813.30862694708253</v>
      </c>
      <c r="CD237" s="22">
        <v>5700</v>
      </c>
      <c r="CE237" s="21">
        <v>792</v>
      </c>
      <c r="CF237" s="21">
        <v>50</v>
      </c>
      <c r="CG237" s="21">
        <f t="shared" si="103"/>
        <v>4908</v>
      </c>
      <c r="CH237" s="25">
        <v>1337.6159998593764</v>
      </c>
      <c r="CI237" s="25">
        <f t="shared" si="104"/>
        <v>0</v>
      </c>
      <c r="CJ237" s="21">
        <f t="shared" si="105"/>
        <v>850</v>
      </c>
      <c r="CK237" s="21">
        <v>700</v>
      </c>
      <c r="CL237" s="21">
        <v>490</v>
      </c>
      <c r="CM237" s="21">
        <v>0</v>
      </c>
      <c r="CN237" s="25">
        <v>357.81520592128896</v>
      </c>
      <c r="CO237" s="25">
        <f t="shared" si="106"/>
        <v>832.18479407871109</v>
      </c>
    </row>
    <row r="238" spans="2:93" ht="15" customHeight="1" x14ac:dyDescent="0.35">
      <c r="B238" s="4"/>
      <c r="C238" s="13">
        <v>44933</v>
      </c>
      <c r="D238" s="22">
        <f t="shared" si="82"/>
        <v>5295</v>
      </c>
      <c r="E238" s="22">
        <v>3077.5</v>
      </c>
      <c r="F238" s="22">
        <v>50</v>
      </c>
      <c r="G238" s="22">
        <f t="shared" si="83"/>
        <v>2167.5</v>
      </c>
      <c r="H238" s="22">
        <v>62.052437491618804</v>
      </c>
      <c r="I238" s="22">
        <f t="shared" si="107"/>
        <v>3065.447562508381</v>
      </c>
      <c r="J238" s="21">
        <v>300</v>
      </c>
      <c r="K238" s="21">
        <f t="shared" si="84"/>
        <v>267</v>
      </c>
      <c r="L238" s="26">
        <v>33</v>
      </c>
      <c r="M238" s="21">
        <v>0</v>
      </c>
      <c r="N238" s="25">
        <v>29.016983245961541</v>
      </c>
      <c r="O238" s="25">
        <f t="shared" si="108"/>
        <v>270.98301675403843</v>
      </c>
      <c r="P238" s="21">
        <v>2500</v>
      </c>
      <c r="Q238" s="25">
        <v>2150</v>
      </c>
      <c r="R238" s="21">
        <v>0</v>
      </c>
      <c r="S238" s="25">
        <f t="shared" si="85"/>
        <v>350</v>
      </c>
      <c r="T238" s="25">
        <v>830.67218242907518</v>
      </c>
      <c r="U238" s="25">
        <f t="shared" si="86"/>
        <v>1319.3278175709247</v>
      </c>
      <c r="V238" s="25">
        <v>1113</v>
      </c>
      <c r="W238" s="26">
        <v>40</v>
      </c>
      <c r="X238" s="25">
        <v>203</v>
      </c>
      <c r="Y238" s="21">
        <v>0</v>
      </c>
      <c r="Z238" s="25">
        <v>184.77483166910753</v>
      </c>
      <c r="AA238" s="25">
        <f t="shared" si="109"/>
        <v>58.225168330892473</v>
      </c>
      <c r="AB238" s="21">
        <v>864</v>
      </c>
      <c r="AC238" s="21">
        <v>110</v>
      </c>
      <c r="AD238" s="21">
        <v>120</v>
      </c>
      <c r="AE238" s="21">
        <f t="shared" si="87"/>
        <v>634</v>
      </c>
      <c r="AF238" s="22">
        <v>150.89593938251369</v>
      </c>
      <c r="AG238" s="22">
        <f t="shared" si="110"/>
        <v>79.104060617486311</v>
      </c>
      <c r="AH238" s="22">
        <v>2213</v>
      </c>
      <c r="AI238" s="21">
        <v>298.60000000000002</v>
      </c>
      <c r="AJ238" s="21">
        <v>600</v>
      </c>
      <c r="AK238" s="22">
        <f t="shared" si="88"/>
        <v>1314.4</v>
      </c>
      <c r="AL238" s="25">
        <v>1011.1465756402605</v>
      </c>
      <c r="AM238" s="25">
        <f t="shared" si="89"/>
        <v>0</v>
      </c>
      <c r="AN238" s="35">
        <v>7670</v>
      </c>
      <c r="AO238" s="21">
        <v>3647.6</v>
      </c>
      <c r="AP238" s="21">
        <v>400</v>
      </c>
      <c r="AQ238" s="25">
        <f t="shared" si="90"/>
        <v>3622.4</v>
      </c>
      <c r="AR238" s="25">
        <v>2432.0302347064771</v>
      </c>
      <c r="AS238" s="25">
        <f t="shared" si="91"/>
        <v>1615.5697652935228</v>
      </c>
      <c r="AT238" s="21">
        <v>1095</v>
      </c>
      <c r="AU238" s="21">
        <v>0</v>
      </c>
      <c r="AV238" s="21">
        <v>100</v>
      </c>
      <c r="AW238" s="21">
        <v>0</v>
      </c>
      <c r="AX238" s="25">
        <v>127.91715293054605</v>
      </c>
      <c r="AY238" s="25">
        <f t="shared" si="92"/>
        <v>0</v>
      </c>
      <c r="AZ238" s="35">
        <v>2970</v>
      </c>
      <c r="BA238" s="21">
        <v>300</v>
      </c>
      <c r="BB238" s="21">
        <v>780</v>
      </c>
      <c r="BC238" s="35">
        <f t="shared" si="93"/>
        <v>2670</v>
      </c>
      <c r="BD238" s="25">
        <v>1472.1297291726785</v>
      </c>
      <c r="BE238" s="25">
        <f t="shared" si="94"/>
        <v>0</v>
      </c>
      <c r="BF238" s="21">
        <v>320</v>
      </c>
      <c r="BG238" s="21">
        <v>40</v>
      </c>
      <c r="BH238" s="21">
        <v>5</v>
      </c>
      <c r="BI238" s="21">
        <f t="shared" si="95"/>
        <v>275</v>
      </c>
      <c r="BJ238" s="25">
        <v>47.815399823903796</v>
      </c>
      <c r="BK238" s="25">
        <f t="shared" si="96"/>
        <v>0</v>
      </c>
      <c r="BL238" s="35">
        <v>12990</v>
      </c>
      <c r="BM238" s="35">
        <v>1250</v>
      </c>
      <c r="BN238" s="35">
        <v>2000</v>
      </c>
      <c r="BO238" s="35">
        <f t="shared" si="97"/>
        <v>9740</v>
      </c>
      <c r="BP238" s="35">
        <v>3488.5698623834523</v>
      </c>
      <c r="BQ238" s="25">
        <f t="shared" si="98"/>
        <v>0</v>
      </c>
      <c r="BR238" s="21">
        <v>2000</v>
      </c>
      <c r="BS238" s="21">
        <v>285</v>
      </c>
      <c r="BT238" s="21">
        <v>38</v>
      </c>
      <c r="BU238" s="21">
        <f t="shared" si="99"/>
        <v>1677</v>
      </c>
      <c r="BV238" s="32">
        <v>326.50616906475636</v>
      </c>
      <c r="BW238" s="32">
        <f t="shared" si="100"/>
        <v>0</v>
      </c>
      <c r="BX238" s="35">
        <v>5328</v>
      </c>
      <c r="BY238" s="25">
        <v>1716</v>
      </c>
      <c r="BZ238" s="21">
        <v>50</v>
      </c>
      <c r="CA238" s="21">
        <f t="shared" si="101"/>
        <v>3562</v>
      </c>
      <c r="CB238" s="25">
        <v>1060.9533667040839</v>
      </c>
      <c r="CC238" s="25">
        <f t="shared" si="102"/>
        <v>705.04663329591608</v>
      </c>
      <c r="CD238" s="22">
        <v>5700</v>
      </c>
      <c r="CE238" s="21">
        <v>792</v>
      </c>
      <c r="CF238" s="21">
        <v>50</v>
      </c>
      <c r="CG238" s="21">
        <f t="shared" si="103"/>
        <v>4908</v>
      </c>
      <c r="CH238" s="25">
        <v>1369.2964362255768</v>
      </c>
      <c r="CI238" s="25">
        <f t="shared" si="104"/>
        <v>0</v>
      </c>
      <c r="CJ238" s="21">
        <f t="shared" si="105"/>
        <v>850</v>
      </c>
      <c r="CK238" s="21">
        <v>700</v>
      </c>
      <c r="CL238" s="21">
        <v>490</v>
      </c>
      <c r="CM238" s="21">
        <v>0</v>
      </c>
      <c r="CN238" s="25">
        <v>353.67862124193846</v>
      </c>
      <c r="CO238" s="25">
        <f t="shared" si="106"/>
        <v>836.32137875806154</v>
      </c>
    </row>
    <row r="239" spans="2:93" ht="15" customHeight="1" x14ac:dyDescent="0.35">
      <c r="B239" s="4"/>
      <c r="C239" s="13">
        <v>44934</v>
      </c>
      <c r="D239" s="22">
        <f t="shared" si="82"/>
        <v>5295</v>
      </c>
      <c r="E239" s="22">
        <v>3077.5</v>
      </c>
      <c r="F239" s="22">
        <v>50</v>
      </c>
      <c r="G239" s="22">
        <f t="shared" si="83"/>
        <v>2167.5</v>
      </c>
      <c r="H239" s="22">
        <v>58.545924909276515</v>
      </c>
      <c r="I239" s="22">
        <f t="shared" si="107"/>
        <v>3068.9540750907236</v>
      </c>
      <c r="J239" s="21">
        <v>300</v>
      </c>
      <c r="K239" s="21">
        <f t="shared" si="84"/>
        <v>267</v>
      </c>
      <c r="L239" s="26">
        <v>33</v>
      </c>
      <c r="M239" s="21">
        <v>0</v>
      </c>
      <c r="N239" s="25">
        <v>14.34877151789188</v>
      </c>
      <c r="O239" s="25">
        <f t="shared" si="108"/>
        <v>285.65122848210814</v>
      </c>
      <c r="P239" s="21">
        <v>2500</v>
      </c>
      <c r="Q239" s="25">
        <v>2150</v>
      </c>
      <c r="R239" s="21">
        <v>0</v>
      </c>
      <c r="S239" s="25">
        <f t="shared" si="85"/>
        <v>350</v>
      </c>
      <c r="T239" s="25">
        <v>829.56186863419157</v>
      </c>
      <c r="U239" s="25">
        <f t="shared" si="86"/>
        <v>1320.4381313658084</v>
      </c>
      <c r="V239" s="25">
        <v>1113</v>
      </c>
      <c r="W239" s="26">
        <v>40</v>
      </c>
      <c r="X239" s="25">
        <v>203</v>
      </c>
      <c r="Y239" s="21">
        <v>0</v>
      </c>
      <c r="Z239" s="25">
        <v>141.91914665016247</v>
      </c>
      <c r="AA239" s="25">
        <f t="shared" si="109"/>
        <v>101.08085334983753</v>
      </c>
      <c r="AB239" s="21">
        <v>864</v>
      </c>
      <c r="AC239" s="21">
        <v>110</v>
      </c>
      <c r="AD239" s="21">
        <v>120</v>
      </c>
      <c r="AE239" s="21">
        <f t="shared" si="87"/>
        <v>634</v>
      </c>
      <c r="AF239" s="22">
        <v>110.65334074834753</v>
      </c>
      <c r="AG239" s="22">
        <f t="shared" si="110"/>
        <v>119.34665925165247</v>
      </c>
      <c r="AH239" s="22">
        <v>2213</v>
      </c>
      <c r="AI239" s="21">
        <v>298.60000000000002</v>
      </c>
      <c r="AJ239" s="21">
        <v>600</v>
      </c>
      <c r="AK239" s="22">
        <f t="shared" si="88"/>
        <v>1314.4</v>
      </c>
      <c r="AL239" s="25">
        <v>975.95928082846228</v>
      </c>
      <c r="AM239" s="25">
        <f t="shared" si="89"/>
        <v>0</v>
      </c>
      <c r="AN239" s="35">
        <v>7670</v>
      </c>
      <c r="AO239" s="21">
        <v>3647.6</v>
      </c>
      <c r="AP239" s="21">
        <v>400</v>
      </c>
      <c r="AQ239" s="25">
        <f t="shared" si="90"/>
        <v>3622.4</v>
      </c>
      <c r="AR239" s="25">
        <v>2321.6282060415128</v>
      </c>
      <c r="AS239" s="25">
        <f t="shared" si="91"/>
        <v>1725.9717939584871</v>
      </c>
      <c r="AT239" s="21">
        <v>1095</v>
      </c>
      <c r="AU239" s="21">
        <v>0</v>
      </c>
      <c r="AV239" s="21">
        <v>100</v>
      </c>
      <c r="AW239" s="21">
        <v>0</v>
      </c>
      <c r="AX239" s="25">
        <v>96.29858577099732</v>
      </c>
      <c r="AY239" s="25">
        <f t="shared" si="92"/>
        <v>3.7014142290026797</v>
      </c>
      <c r="AZ239" s="35">
        <v>2970</v>
      </c>
      <c r="BA239" s="21">
        <v>300</v>
      </c>
      <c r="BB239" s="21">
        <v>780</v>
      </c>
      <c r="BC239" s="35">
        <f t="shared" si="93"/>
        <v>2670</v>
      </c>
      <c r="BD239" s="25">
        <v>1404.0931408892657</v>
      </c>
      <c r="BE239" s="25">
        <f t="shared" si="94"/>
        <v>0</v>
      </c>
      <c r="BF239" s="21">
        <v>320</v>
      </c>
      <c r="BG239" s="21">
        <v>40</v>
      </c>
      <c r="BH239" s="21">
        <v>5</v>
      </c>
      <c r="BI239" s="21">
        <f t="shared" si="95"/>
        <v>275</v>
      </c>
      <c r="BJ239" s="25">
        <v>37.34367209661508</v>
      </c>
      <c r="BK239" s="25">
        <f t="shared" si="96"/>
        <v>7.6563279033849199</v>
      </c>
      <c r="BL239" s="35">
        <v>12990</v>
      </c>
      <c r="BM239" s="35">
        <v>1250</v>
      </c>
      <c r="BN239" s="35">
        <v>2000</v>
      </c>
      <c r="BO239" s="35">
        <f t="shared" si="97"/>
        <v>9740</v>
      </c>
      <c r="BP239" s="35">
        <v>3497.417923164161</v>
      </c>
      <c r="BQ239" s="25">
        <f t="shared" si="98"/>
        <v>0</v>
      </c>
      <c r="BR239" s="21">
        <v>2000</v>
      </c>
      <c r="BS239" s="21">
        <v>285</v>
      </c>
      <c r="BT239" s="21">
        <v>38</v>
      </c>
      <c r="BU239" s="21">
        <f t="shared" si="99"/>
        <v>1677</v>
      </c>
      <c r="BV239" s="32">
        <v>322.81564132847575</v>
      </c>
      <c r="BW239" s="32">
        <f t="shared" si="100"/>
        <v>0.18435867152425089</v>
      </c>
      <c r="BX239" s="35">
        <v>5328</v>
      </c>
      <c r="BY239" s="25">
        <v>1716</v>
      </c>
      <c r="BZ239" s="21">
        <v>50</v>
      </c>
      <c r="CA239" s="21">
        <f t="shared" si="101"/>
        <v>3562</v>
      </c>
      <c r="CB239" s="25">
        <v>1022.7042881436779</v>
      </c>
      <c r="CC239" s="25">
        <f t="shared" si="102"/>
        <v>743.2957118563221</v>
      </c>
      <c r="CD239" s="22">
        <v>5700</v>
      </c>
      <c r="CE239" s="21">
        <v>792</v>
      </c>
      <c r="CF239" s="21">
        <v>50</v>
      </c>
      <c r="CG239" s="21">
        <f t="shared" si="103"/>
        <v>4908</v>
      </c>
      <c r="CH239" s="25">
        <v>1355.0704710968589</v>
      </c>
      <c r="CI239" s="25">
        <f t="shared" si="104"/>
        <v>0</v>
      </c>
      <c r="CJ239" s="21">
        <f t="shared" si="105"/>
        <v>850</v>
      </c>
      <c r="CK239" s="21">
        <v>700</v>
      </c>
      <c r="CL239" s="21">
        <v>490</v>
      </c>
      <c r="CM239" s="21">
        <v>0</v>
      </c>
      <c r="CN239" s="25">
        <v>314.54977726525158</v>
      </c>
      <c r="CO239" s="25">
        <f t="shared" si="106"/>
        <v>875.45022273474842</v>
      </c>
    </row>
    <row r="240" spans="2:93" ht="15" customHeight="1" x14ac:dyDescent="0.35">
      <c r="B240" s="4"/>
      <c r="C240" s="13">
        <v>44935</v>
      </c>
      <c r="D240" s="22">
        <f t="shared" si="82"/>
        <v>5295</v>
      </c>
      <c r="E240" s="22">
        <v>3077.5</v>
      </c>
      <c r="F240" s="22">
        <v>50</v>
      </c>
      <c r="G240" s="22">
        <f t="shared" si="83"/>
        <v>2167.5</v>
      </c>
      <c r="H240" s="22">
        <v>55.373895686720125</v>
      </c>
      <c r="I240" s="22">
        <f t="shared" si="107"/>
        <v>3072.1261043132799</v>
      </c>
      <c r="J240" s="21">
        <v>300</v>
      </c>
      <c r="K240" s="21">
        <f t="shared" si="84"/>
        <v>267</v>
      </c>
      <c r="L240" s="26">
        <v>33</v>
      </c>
      <c r="M240" s="21">
        <v>0</v>
      </c>
      <c r="N240" s="25">
        <v>32.452610786747272</v>
      </c>
      <c r="O240" s="25">
        <f t="shared" si="108"/>
        <v>267.5473892132527</v>
      </c>
      <c r="P240" s="21">
        <v>2500</v>
      </c>
      <c r="Q240" s="25">
        <v>2150</v>
      </c>
      <c r="R240" s="21">
        <v>0</v>
      </c>
      <c r="S240" s="25">
        <f t="shared" si="85"/>
        <v>350</v>
      </c>
      <c r="T240" s="25">
        <v>827.36000628751833</v>
      </c>
      <c r="U240" s="25">
        <f t="shared" si="86"/>
        <v>1322.6399937124816</v>
      </c>
      <c r="V240" s="25">
        <v>1113</v>
      </c>
      <c r="W240" s="26">
        <v>40</v>
      </c>
      <c r="X240" s="25">
        <v>203</v>
      </c>
      <c r="Y240" s="21">
        <v>0</v>
      </c>
      <c r="Z240" s="25">
        <v>199.09201904598223</v>
      </c>
      <c r="AA240" s="25">
        <f t="shared" si="109"/>
        <v>43.907980954017773</v>
      </c>
      <c r="AB240" s="21">
        <v>864</v>
      </c>
      <c r="AC240" s="21">
        <v>110</v>
      </c>
      <c r="AD240" s="21">
        <v>120</v>
      </c>
      <c r="AE240" s="21">
        <f t="shared" si="87"/>
        <v>634</v>
      </c>
      <c r="AF240" s="22">
        <v>158.23979509305698</v>
      </c>
      <c r="AG240" s="22">
        <f t="shared" si="110"/>
        <v>71.760204906943017</v>
      </c>
      <c r="AH240" s="22">
        <v>2213</v>
      </c>
      <c r="AI240" s="21">
        <v>298.60000000000002</v>
      </c>
      <c r="AJ240" s="21">
        <v>600</v>
      </c>
      <c r="AK240" s="22">
        <f t="shared" si="88"/>
        <v>1314.4</v>
      </c>
      <c r="AL240" s="25">
        <v>795.86216083942008</v>
      </c>
      <c r="AM240" s="25">
        <f t="shared" si="89"/>
        <v>102.73783916057994</v>
      </c>
      <c r="AN240" s="35">
        <v>7670</v>
      </c>
      <c r="AO240" s="21">
        <v>3647.6</v>
      </c>
      <c r="AP240" s="21">
        <v>400</v>
      </c>
      <c r="AQ240" s="25">
        <f t="shared" si="90"/>
        <v>3622.4</v>
      </c>
      <c r="AR240" s="25">
        <v>2326.0506915961505</v>
      </c>
      <c r="AS240" s="25">
        <f t="shared" si="91"/>
        <v>1721.5493084038494</v>
      </c>
      <c r="AT240" s="21">
        <v>1095</v>
      </c>
      <c r="AU240" s="21">
        <v>0</v>
      </c>
      <c r="AV240" s="21">
        <v>100</v>
      </c>
      <c r="AW240" s="21">
        <v>0</v>
      </c>
      <c r="AX240" s="25">
        <v>99.061394448138543</v>
      </c>
      <c r="AY240" s="25">
        <f t="shared" si="92"/>
        <v>0.93860555186145689</v>
      </c>
      <c r="AZ240" s="35">
        <v>2970</v>
      </c>
      <c r="BA240" s="21">
        <v>300</v>
      </c>
      <c r="BB240" s="21">
        <v>780</v>
      </c>
      <c r="BC240" s="35">
        <f t="shared" si="93"/>
        <v>2670</v>
      </c>
      <c r="BD240" s="25">
        <v>1444.1915082208684</v>
      </c>
      <c r="BE240" s="25">
        <f t="shared" si="94"/>
        <v>0</v>
      </c>
      <c r="BF240" s="21">
        <v>320</v>
      </c>
      <c r="BG240" s="21">
        <v>40</v>
      </c>
      <c r="BH240" s="21">
        <v>5</v>
      </c>
      <c r="BI240" s="21">
        <f t="shared" si="95"/>
        <v>275</v>
      </c>
      <c r="BJ240" s="25">
        <v>49.971020051909271</v>
      </c>
      <c r="BK240" s="25">
        <f t="shared" si="96"/>
        <v>0</v>
      </c>
      <c r="BL240" s="35">
        <v>12990</v>
      </c>
      <c r="BM240" s="35">
        <v>1250</v>
      </c>
      <c r="BN240" s="35">
        <v>2000</v>
      </c>
      <c r="BO240" s="35">
        <f t="shared" si="97"/>
        <v>9740</v>
      </c>
      <c r="BP240" s="35">
        <v>3377.4735241348599</v>
      </c>
      <c r="BQ240" s="25">
        <f t="shared" si="98"/>
        <v>0</v>
      </c>
      <c r="BR240" s="21">
        <v>2000</v>
      </c>
      <c r="BS240" s="21">
        <v>285</v>
      </c>
      <c r="BT240" s="21">
        <v>38</v>
      </c>
      <c r="BU240" s="21">
        <f t="shared" si="99"/>
        <v>1677</v>
      </c>
      <c r="BV240" s="32">
        <v>322.81514100619171</v>
      </c>
      <c r="BW240" s="32">
        <f t="shared" si="100"/>
        <v>0.18485899380829096</v>
      </c>
      <c r="BX240" s="35">
        <v>5328</v>
      </c>
      <c r="BY240" s="25">
        <v>1716</v>
      </c>
      <c r="BZ240" s="21">
        <v>50</v>
      </c>
      <c r="CA240" s="21">
        <f t="shared" si="101"/>
        <v>3562</v>
      </c>
      <c r="CB240" s="25">
        <v>1039.7240394608784</v>
      </c>
      <c r="CC240" s="25">
        <f t="shared" si="102"/>
        <v>726.27596053912157</v>
      </c>
      <c r="CD240" s="22">
        <v>5700</v>
      </c>
      <c r="CE240" s="21">
        <v>792</v>
      </c>
      <c r="CF240" s="21">
        <v>50</v>
      </c>
      <c r="CG240" s="21">
        <f t="shared" si="103"/>
        <v>4908</v>
      </c>
      <c r="CH240" s="25">
        <v>1280.9077102325255</v>
      </c>
      <c r="CI240" s="25">
        <f t="shared" si="104"/>
        <v>0</v>
      </c>
      <c r="CJ240" s="21">
        <f t="shared" si="105"/>
        <v>850</v>
      </c>
      <c r="CK240" s="21">
        <v>700</v>
      </c>
      <c r="CL240" s="21">
        <v>490</v>
      </c>
      <c r="CM240" s="21">
        <v>0</v>
      </c>
      <c r="CN240" s="25">
        <v>307.91360219791335</v>
      </c>
      <c r="CO240" s="25">
        <f t="shared" si="106"/>
        <v>882.08639780208659</v>
      </c>
    </row>
    <row r="241" spans="2:93" ht="15" customHeight="1" x14ac:dyDescent="0.35">
      <c r="B241" s="4"/>
      <c r="C241" s="13">
        <v>44936</v>
      </c>
      <c r="D241" s="22">
        <f t="shared" si="82"/>
        <v>5295</v>
      </c>
      <c r="E241" s="22">
        <v>3077.5</v>
      </c>
      <c r="F241" s="22">
        <v>50</v>
      </c>
      <c r="G241" s="22">
        <f t="shared" si="83"/>
        <v>2167.5</v>
      </c>
      <c r="H241" s="22">
        <v>48.003450328411716</v>
      </c>
      <c r="I241" s="22">
        <f t="shared" si="107"/>
        <v>3079.4965496715881</v>
      </c>
      <c r="J241" s="21">
        <v>300</v>
      </c>
      <c r="K241" s="21">
        <f t="shared" si="84"/>
        <v>267</v>
      </c>
      <c r="L241" s="26">
        <v>33</v>
      </c>
      <c r="M241" s="21">
        <v>0</v>
      </c>
      <c r="N241" s="25">
        <v>32.223827996964573</v>
      </c>
      <c r="O241" s="25">
        <f t="shared" si="108"/>
        <v>267.77617200303541</v>
      </c>
      <c r="P241" s="21">
        <v>2500</v>
      </c>
      <c r="Q241" s="25">
        <v>2150</v>
      </c>
      <c r="R241" s="21">
        <v>0</v>
      </c>
      <c r="S241" s="25">
        <f t="shared" si="85"/>
        <v>350</v>
      </c>
      <c r="T241" s="25">
        <v>826.24588837282886</v>
      </c>
      <c r="U241" s="25">
        <f t="shared" si="86"/>
        <v>1323.7541116271711</v>
      </c>
      <c r="V241" s="25">
        <v>1113</v>
      </c>
      <c r="W241" s="26">
        <v>40</v>
      </c>
      <c r="X241" s="25">
        <v>203</v>
      </c>
      <c r="Y241" s="21">
        <v>0</v>
      </c>
      <c r="Z241" s="25">
        <v>199.18882747643701</v>
      </c>
      <c r="AA241" s="25">
        <f t="shared" si="109"/>
        <v>43.811172523562988</v>
      </c>
      <c r="AB241" s="21">
        <v>864</v>
      </c>
      <c r="AC241" s="21">
        <v>110</v>
      </c>
      <c r="AD241" s="21">
        <v>120</v>
      </c>
      <c r="AE241" s="21">
        <f t="shared" si="87"/>
        <v>634</v>
      </c>
      <c r="AF241" s="22">
        <v>157.24396674791089</v>
      </c>
      <c r="AG241" s="22">
        <f t="shared" si="110"/>
        <v>72.756033252089111</v>
      </c>
      <c r="AH241" s="22">
        <v>2213</v>
      </c>
      <c r="AI241" s="21">
        <v>298.60000000000002</v>
      </c>
      <c r="AJ241" s="21">
        <v>600</v>
      </c>
      <c r="AK241" s="22">
        <f t="shared" si="88"/>
        <v>1314.4</v>
      </c>
      <c r="AL241" s="25">
        <v>911.3008473208447</v>
      </c>
      <c r="AM241" s="25">
        <f t="shared" si="89"/>
        <v>0</v>
      </c>
      <c r="AN241" s="35">
        <v>7670</v>
      </c>
      <c r="AO241" s="21">
        <v>3647.6</v>
      </c>
      <c r="AP241" s="21">
        <v>400</v>
      </c>
      <c r="AQ241" s="25">
        <f t="shared" si="90"/>
        <v>3622.4</v>
      </c>
      <c r="AR241" s="25">
        <v>2406.3341024649749</v>
      </c>
      <c r="AS241" s="25">
        <f t="shared" si="91"/>
        <v>1641.265897535025</v>
      </c>
      <c r="AT241" s="21">
        <v>1095</v>
      </c>
      <c r="AU241" s="21">
        <v>0</v>
      </c>
      <c r="AV241" s="21">
        <v>100</v>
      </c>
      <c r="AW241" s="21">
        <v>0</v>
      </c>
      <c r="AX241" s="25">
        <v>194.66140820156548</v>
      </c>
      <c r="AY241" s="25">
        <f t="shared" si="92"/>
        <v>0</v>
      </c>
      <c r="AZ241" s="35">
        <v>2970</v>
      </c>
      <c r="BA241" s="21">
        <v>300</v>
      </c>
      <c r="BB241" s="21">
        <v>780</v>
      </c>
      <c r="BC241" s="35">
        <f t="shared" si="93"/>
        <v>2670</v>
      </c>
      <c r="BD241" s="25">
        <v>1467.6498172949321</v>
      </c>
      <c r="BE241" s="25">
        <f t="shared" si="94"/>
        <v>0</v>
      </c>
      <c r="BF241" s="21">
        <v>320</v>
      </c>
      <c r="BG241" s="21">
        <v>40</v>
      </c>
      <c r="BH241" s="21">
        <v>5</v>
      </c>
      <c r="BI241" s="21">
        <f t="shared" si="95"/>
        <v>275</v>
      </c>
      <c r="BJ241" s="25">
        <v>48.657316965677055</v>
      </c>
      <c r="BK241" s="25">
        <f t="shared" si="96"/>
        <v>0</v>
      </c>
      <c r="BL241" s="35">
        <v>12990</v>
      </c>
      <c r="BM241" s="35">
        <v>1250</v>
      </c>
      <c r="BN241" s="35">
        <v>2000</v>
      </c>
      <c r="BO241" s="35">
        <f t="shared" si="97"/>
        <v>9740</v>
      </c>
      <c r="BP241" s="35">
        <v>3217.2418300859053</v>
      </c>
      <c r="BQ241" s="25">
        <f t="shared" si="98"/>
        <v>32.758169914094651</v>
      </c>
      <c r="BR241" s="21">
        <v>2000</v>
      </c>
      <c r="BS241" s="21">
        <v>285</v>
      </c>
      <c r="BT241" s="21">
        <v>38</v>
      </c>
      <c r="BU241" s="21">
        <f t="shared" si="99"/>
        <v>1677</v>
      </c>
      <c r="BV241" s="32">
        <v>333.47006568913775</v>
      </c>
      <c r="BW241" s="32">
        <f t="shared" si="100"/>
        <v>0</v>
      </c>
      <c r="BX241" s="35">
        <v>5328</v>
      </c>
      <c r="BY241" s="25">
        <v>1716</v>
      </c>
      <c r="BZ241" s="21">
        <v>50</v>
      </c>
      <c r="CA241" s="21">
        <f t="shared" si="101"/>
        <v>3562</v>
      </c>
      <c r="CB241" s="25">
        <v>1052.994219534168</v>
      </c>
      <c r="CC241" s="25">
        <f t="shared" si="102"/>
        <v>713.005780465832</v>
      </c>
      <c r="CD241" s="22">
        <v>5700</v>
      </c>
      <c r="CE241" s="21">
        <v>792</v>
      </c>
      <c r="CF241" s="21">
        <v>50</v>
      </c>
      <c r="CG241" s="21">
        <f t="shared" si="103"/>
        <v>4908</v>
      </c>
      <c r="CH241" s="25">
        <v>1003.0568575794117</v>
      </c>
      <c r="CI241" s="25">
        <f t="shared" si="104"/>
        <v>0</v>
      </c>
      <c r="CJ241" s="21">
        <f t="shared" si="105"/>
        <v>850</v>
      </c>
      <c r="CK241" s="21">
        <v>700</v>
      </c>
      <c r="CL241" s="21">
        <v>490</v>
      </c>
      <c r="CM241" s="21">
        <v>0</v>
      </c>
      <c r="CN241" s="25">
        <v>304.50866480810453</v>
      </c>
      <c r="CO241" s="25">
        <f t="shared" si="106"/>
        <v>885.49133519189547</v>
      </c>
    </row>
    <row r="242" spans="2:93" ht="15" customHeight="1" x14ac:dyDescent="0.35">
      <c r="B242" s="4"/>
      <c r="C242" s="13">
        <v>44937</v>
      </c>
      <c r="D242" s="22">
        <f t="shared" si="82"/>
        <v>5295</v>
      </c>
      <c r="E242" s="22">
        <v>3077.5</v>
      </c>
      <c r="F242" s="22">
        <v>50</v>
      </c>
      <c r="G242" s="22">
        <f t="shared" si="83"/>
        <v>2167.5</v>
      </c>
      <c r="H242" s="22">
        <v>73.903268582763317</v>
      </c>
      <c r="I242" s="22">
        <f t="shared" si="107"/>
        <v>3053.5967314172367</v>
      </c>
      <c r="J242" s="21">
        <v>300</v>
      </c>
      <c r="K242" s="21">
        <f t="shared" si="84"/>
        <v>267</v>
      </c>
      <c r="L242" s="26">
        <v>33</v>
      </c>
      <c r="M242" s="21">
        <v>0</v>
      </c>
      <c r="N242" s="25">
        <v>32.438469247214883</v>
      </c>
      <c r="O242" s="25">
        <f t="shared" si="108"/>
        <v>267.56153075278513</v>
      </c>
      <c r="P242" s="21">
        <v>2500</v>
      </c>
      <c r="Q242" s="25">
        <v>2150</v>
      </c>
      <c r="R242" s="21">
        <v>0</v>
      </c>
      <c r="S242" s="25">
        <f t="shared" si="85"/>
        <v>350</v>
      </c>
      <c r="T242" s="25">
        <v>829.69199258601361</v>
      </c>
      <c r="U242" s="25">
        <f t="shared" si="86"/>
        <v>1320.3080074139864</v>
      </c>
      <c r="V242" s="25">
        <v>1113</v>
      </c>
      <c r="W242" s="26">
        <v>40</v>
      </c>
      <c r="X242" s="25">
        <v>203</v>
      </c>
      <c r="Y242" s="21">
        <v>0</v>
      </c>
      <c r="Z242" s="25">
        <v>198.07774674287694</v>
      </c>
      <c r="AA242" s="25">
        <f t="shared" si="109"/>
        <v>44.92225325712306</v>
      </c>
      <c r="AB242" s="21">
        <v>864</v>
      </c>
      <c r="AC242" s="21">
        <v>110</v>
      </c>
      <c r="AD242" s="21">
        <v>120</v>
      </c>
      <c r="AE242" s="21">
        <f t="shared" si="87"/>
        <v>634</v>
      </c>
      <c r="AF242" s="22">
        <v>151.87879401140049</v>
      </c>
      <c r="AG242" s="22">
        <f t="shared" si="110"/>
        <v>78.121205988599513</v>
      </c>
      <c r="AH242" s="22">
        <v>2213</v>
      </c>
      <c r="AI242" s="21">
        <v>298.60000000000002</v>
      </c>
      <c r="AJ242" s="21">
        <v>600</v>
      </c>
      <c r="AK242" s="22">
        <f t="shared" si="88"/>
        <v>1314.4</v>
      </c>
      <c r="AL242" s="25">
        <v>979.55916014109903</v>
      </c>
      <c r="AM242" s="25">
        <f t="shared" si="89"/>
        <v>0</v>
      </c>
      <c r="AN242" s="35">
        <v>7670</v>
      </c>
      <c r="AO242" s="21">
        <v>3647.6</v>
      </c>
      <c r="AP242" s="21">
        <v>400</v>
      </c>
      <c r="AQ242" s="25">
        <f t="shared" si="90"/>
        <v>3622.4</v>
      </c>
      <c r="AR242" s="25">
        <v>2291.982824667276</v>
      </c>
      <c r="AS242" s="25">
        <f t="shared" si="91"/>
        <v>1755.6171753327239</v>
      </c>
      <c r="AT242" s="21">
        <v>1095</v>
      </c>
      <c r="AU242" s="21">
        <v>0</v>
      </c>
      <c r="AV242" s="21">
        <v>100</v>
      </c>
      <c r="AW242" s="21">
        <v>0</v>
      </c>
      <c r="AX242" s="25">
        <v>764.11668107438356</v>
      </c>
      <c r="AY242" s="25">
        <f t="shared" si="92"/>
        <v>0</v>
      </c>
      <c r="AZ242" s="35">
        <v>2970</v>
      </c>
      <c r="BA242" s="21">
        <v>300</v>
      </c>
      <c r="BB242" s="21">
        <v>780</v>
      </c>
      <c r="BC242" s="35">
        <f t="shared" si="93"/>
        <v>2670</v>
      </c>
      <c r="BD242" s="25">
        <v>1455.5735299580749</v>
      </c>
      <c r="BE242" s="25">
        <f t="shared" si="94"/>
        <v>0</v>
      </c>
      <c r="BF242" s="21">
        <v>320</v>
      </c>
      <c r="BG242" s="21">
        <v>40</v>
      </c>
      <c r="BH242" s="21">
        <v>5</v>
      </c>
      <c r="BI242" s="21">
        <f t="shared" si="95"/>
        <v>275</v>
      </c>
      <c r="BJ242" s="25">
        <v>42.279666022236341</v>
      </c>
      <c r="BK242" s="25">
        <f t="shared" si="96"/>
        <v>2.7203339777636586</v>
      </c>
      <c r="BL242" s="35">
        <v>12990</v>
      </c>
      <c r="BM242" s="35">
        <v>1250</v>
      </c>
      <c r="BN242" s="35">
        <v>2000</v>
      </c>
      <c r="BO242" s="35">
        <f t="shared" si="97"/>
        <v>9740</v>
      </c>
      <c r="BP242" s="35">
        <v>3646.3273247521979</v>
      </c>
      <c r="BQ242" s="25">
        <f t="shared" si="98"/>
        <v>0</v>
      </c>
      <c r="BR242" s="21">
        <v>2000</v>
      </c>
      <c r="BS242" s="21">
        <v>285</v>
      </c>
      <c r="BT242" s="21">
        <v>38</v>
      </c>
      <c r="BU242" s="21">
        <f t="shared" si="99"/>
        <v>1677</v>
      </c>
      <c r="BV242" s="32">
        <v>352.92008231605894</v>
      </c>
      <c r="BW242" s="32">
        <f t="shared" si="100"/>
        <v>0</v>
      </c>
      <c r="BX242" s="35">
        <v>5328</v>
      </c>
      <c r="BY242" s="25">
        <v>1716</v>
      </c>
      <c r="BZ242" s="21">
        <v>50</v>
      </c>
      <c r="CA242" s="21">
        <f t="shared" si="101"/>
        <v>3562</v>
      </c>
      <c r="CB242" s="25">
        <v>1107.1607329637552</v>
      </c>
      <c r="CC242" s="25">
        <f t="shared" si="102"/>
        <v>658.83926703624479</v>
      </c>
      <c r="CD242" s="22">
        <v>5700</v>
      </c>
      <c r="CE242" s="21">
        <v>792</v>
      </c>
      <c r="CF242" s="21">
        <v>50</v>
      </c>
      <c r="CG242" s="21">
        <f t="shared" si="103"/>
        <v>4908</v>
      </c>
      <c r="CH242" s="25">
        <v>920.26205041547723</v>
      </c>
      <c r="CI242" s="25">
        <f t="shared" si="104"/>
        <v>0</v>
      </c>
      <c r="CJ242" s="21">
        <f t="shared" si="105"/>
        <v>850</v>
      </c>
      <c r="CK242" s="21">
        <v>700</v>
      </c>
      <c r="CL242" s="21">
        <v>490</v>
      </c>
      <c r="CM242" s="21">
        <v>0</v>
      </c>
      <c r="CN242" s="25">
        <v>298.4415798279357</v>
      </c>
      <c r="CO242" s="25">
        <f t="shared" si="106"/>
        <v>891.5584201720643</v>
      </c>
    </row>
    <row r="243" spans="2:93" ht="15" customHeight="1" x14ac:dyDescent="0.35">
      <c r="B243" s="4"/>
      <c r="C243" s="13">
        <v>44938</v>
      </c>
      <c r="D243" s="22">
        <f t="shared" si="82"/>
        <v>5295</v>
      </c>
      <c r="E243" s="22">
        <v>3077.5</v>
      </c>
      <c r="F243" s="22">
        <v>50</v>
      </c>
      <c r="G243" s="22">
        <f t="shared" si="83"/>
        <v>2167.5</v>
      </c>
      <c r="H243" s="22">
        <v>66.541106281332432</v>
      </c>
      <c r="I243" s="22">
        <f t="shared" si="107"/>
        <v>3060.9588937186677</v>
      </c>
      <c r="J243" s="21">
        <v>300</v>
      </c>
      <c r="K243" s="21">
        <f t="shared" si="84"/>
        <v>267</v>
      </c>
      <c r="L243" s="26">
        <v>33</v>
      </c>
      <c r="M243" s="21">
        <v>0</v>
      </c>
      <c r="N243" s="25">
        <v>30.893563065098924</v>
      </c>
      <c r="O243" s="25">
        <f t="shared" si="108"/>
        <v>269.10643693490107</v>
      </c>
      <c r="P243" s="21">
        <v>2500</v>
      </c>
      <c r="Q243" s="25">
        <v>2150</v>
      </c>
      <c r="R243" s="21">
        <v>0</v>
      </c>
      <c r="S243" s="25">
        <f t="shared" si="85"/>
        <v>350</v>
      </c>
      <c r="T243" s="25">
        <v>829.62725048303128</v>
      </c>
      <c r="U243" s="25">
        <f t="shared" si="86"/>
        <v>1320.3727495169687</v>
      </c>
      <c r="V243" s="25">
        <v>1113</v>
      </c>
      <c r="W243" s="26">
        <v>40</v>
      </c>
      <c r="X243" s="25">
        <v>203</v>
      </c>
      <c r="Y243" s="21">
        <v>0</v>
      </c>
      <c r="Z243" s="25">
        <v>196.77609813058706</v>
      </c>
      <c r="AA243" s="25">
        <f t="shared" si="109"/>
        <v>46.223901869412941</v>
      </c>
      <c r="AB243" s="21">
        <v>864</v>
      </c>
      <c r="AC243" s="21">
        <v>110</v>
      </c>
      <c r="AD243" s="21">
        <v>120</v>
      </c>
      <c r="AE243" s="21">
        <f t="shared" si="87"/>
        <v>634</v>
      </c>
      <c r="AF243" s="22">
        <v>155.66229402710118</v>
      </c>
      <c r="AG243" s="22">
        <f t="shared" si="110"/>
        <v>74.337705972898817</v>
      </c>
      <c r="AH243" s="22">
        <v>2213</v>
      </c>
      <c r="AI243" s="21">
        <v>298.60000000000002</v>
      </c>
      <c r="AJ243" s="21">
        <v>600</v>
      </c>
      <c r="AK243" s="22">
        <f t="shared" si="88"/>
        <v>1314.4</v>
      </c>
      <c r="AL243" s="25">
        <v>983.422959978123</v>
      </c>
      <c r="AM243" s="25">
        <f t="shared" si="89"/>
        <v>0</v>
      </c>
      <c r="AN243" s="35">
        <v>7670</v>
      </c>
      <c r="AO243" s="21">
        <v>3647.6</v>
      </c>
      <c r="AP243" s="21">
        <v>400</v>
      </c>
      <c r="AQ243" s="25">
        <f t="shared" si="90"/>
        <v>3622.4</v>
      </c>
      <c r="AR243" s="25">
        <v>2258.1146252738104</v>
      </c>
      <c r="AS243" s="25">
        <f t="shared" si="91"/>
        <v>1789.4853747261895</v>
      </c>
      <c r="AT243" s="21">
        <v>1095</v>
      </c>
      <c r="AU243" s="21">
        <v>0</v>
      </c>
      <c r="AV243" s="21">
        <v>100</v>
      </c>
      <c r="AW243" s="21">
        <v>0</v>
      </c>
      <c r="AX243" s="25">
        <v>596.36093044465179</v>
      </c>
      <c r="AY243" s="25">
        <f t="shared" si="92"/>
        <v>0</v>
      </c>
      <c r="AZ243" s="35">
        <v>2970</v>
      </c>
      <c r="BA243" s="21">
        <v>300</v>
      </c>
      <c r="BB243" s="21">
        <v>780</v>
      </c>
      <c r="BC243" s="35">
        <f t="shared" si="93"/>
        <v>2670</v>
      </c>
      <c r="BD243" s="25">
        <v>1493.1271802976862</v>
      </c>
      <c r="BE243" s="25">
        <f t="shared" si="94"/>
        <v>0</v>
      </c>
      <c r="BF243" s="21">
        <v>320</v>
      </c>
      <c r="BG243" s="21">
        <v>40</v>
      </c>
      <c r="BH243" s="21">
        <v>5</v>
      </c>
      <c r="BI243" s="21">
        <f t="shared" si="95"/>
        <v>275</v>
      </c>
      <c r="BJ243" s="25">
        <v>46.290127392199459</v>
      </c>
      <c r="BK243" s="25">
        <f t="shared" si="96"/>
        <v>0</v>
      </c>
      <c r="BL243" s="35">
        <v>12990</v>
      </c>
      <c r="BM243" s="35">
        <v>1250</v>
      </c>
      <c r="BN243" s="35">
        <v>2000</v>
      </c>
      <c r="BO243" s="35">
        <f t="shared" si="97"/>
        <v>9740</v>
      </c>
      <c r="BP243" s="35">
        <v>3589.7748249089632</v>
      </c>
      <c r="BQ243" s="25">
        <f t="shared" si="98"/>
        <v>0</v>
      </c>
      <c r="BR243" s="21">
        <v>2000</v>
      </c>
      <c r="BS243" s="21">
        <v>285</v>
      </c>
      <c r="BT243" s="21">
        <v>38</v>
      </c>
      <c r="BU243" s="21">
        <f t="shared" si="99"/>
        <v>1677</v>
      </c>
      <c r="BV243" s="32">
        <v>308.9516379340518</v>
      </c>
      <c r="BW243" s="32">
        <f t="shared" si="100"/>
        <v>14.048362065948197</v>
      </c>
      <c r="BX243" s="35">
        <v>5328</v>
      </c>
      <c r="BY243" s="25">
        <v>1716</v>
      </c>
      <c r="BZ243" s="21">
        <v>50</v>
      </c>
      <c r="CA243" s="21">
        <f t="shared" si="101"/>
        <v>3562</v>
      </c>
      <c r="CB243" s="25">
        <v>1101.8426030589826</v>
      </c>
      <c r="CC243" s="25">
        <f t="shared" si="102"/>
        <v>664.1573969410174</v>
      </c>
      <c r="CD243" s="22">
        <v>5700</v>
      </c>
      <c r="CE243" s="21">
        <v>792</v>
      </c>
      <c r="CF243" s="21">
        <v>200</v>
      </c>
      <c r="CG243" s="21">
        <f t="shared" si="103"/>
        <v>4908</v>
      </c>
      <c r="CH243" s="25">
        <v>1018.6868251414475</v>
      </c>
      <c r="CI243" s="25">
        <f t="shared" si="104"/>
        <v>0</v>
      </c>
      <c r="CJ243" s="21">
        <f t="shared" si="105"/>
        <v>850</v>
      </c>
      <c r="CK243" s="21">
        <v>700</v>
      </c>
      <c r="CL243" s="21">
        <v>490</v>
      </c>
      <c r="CM243" s="21">
        <v>0</v>
      </c>
      <c r="CN243" s="25">
        <v>304.07237720194496</v>
      </c>
      <c r="CO243" s="25">
        <f t="shared" si="106"/>
        <v>885.92762279805504</v>
      </c>
    </row>
    <row r="244" spans="2:93" ht="15" customHeight="1" x14ac:dyDescent="0.35">
      <c r="B244" s="4"/>
      <c r="C244" s="13">
        <v>44939</v>
      </c>
      <c r="D244" s="22">
        <f t="shared" si="82"/>
        <v>5295</v>
      </c>
      <c r="E244" s="22">
        <v>3077.5</v>
      </c>
      <c r="F244" s="22">
        <v>50</v>
      </c>
      <c r="G244" s="22">
        <f t="shared" si="83"/>
        <v>2167.5</v>
      </c>
      <c r="H244" s="22">
        <v>59.826935648672681</v>
      </c>
      <c r="I244" s="22">
        <f t="shared" si="107"/>
        <v>3067.6730643513274</v>
      </c>
      <c r="J244" s="21">
        <v>300</v>
      </c>
      <c r="K244" s="21">
        <f t="shared" si="84"/>
        <v>267</v>
      </c>
      <c r="L244" s="26">
        <v>33</v>
      </c>
      <c r="M244" s="21">
        <v>0</v>
      </c>
      <c r="N244" s="25">
        <v>34.95528855326868</v>
      </c>
      <c r="O244" s="25">
        <f t="shared" si="108"/>
        <v>265.0447114467313</v>
      </c>
      <c r="P244" s="21">
        <v>2500</v>
      </c>
      <c r="Q244" s="25">
        <v>2150</v>
      </c>
      <c r="R244" s="21">
        <v>0</v>
      </c>
      <c r="S244" s="25">
        <f t="shared" si="85"/>
        <v>350</v>
      </c>
      <c r="T244" s="25">
        <v>828.42180106797991</v>
      </c>
      <c r="U244" s="25">
        <f t="shared" si="86"/>
        <v>1321.5781989320201</v>
      </c>
      <c r="V244" s="25">
        <v>1113</v>
      </c>
      <c r="W244" s="26">
        <v>40</v>
      </c>
      <c r="X244" s="25">
        <v>203</v>
      </c>
      <c r="Y244" s="21">
        <v>0</v>
      </c>
      <c r="Z244" s="25">
        <v>207.62655758700672</v>
      </c>
      <c r="AA244" s="25">
        <f t="shared" si="109"/>
        <v>35.373442412993285</v>
      </c>
      <c r="AB244" s="21">
        <v>864</v>
      </c>
      <c r="AC244" s="21">
        <v>110</v>
      </c>
      <c r="AD244" s="21">
        <v>120</v>
      </c>
      <c r="AE244" s="21">
        <f t="shared" si="87"/>
        <v>634</v>
      </c>
      <c r="AF244" s="22">
        <v>170.73385720993639</v>
      </c>
      <c r="AG244" s="22">
        <f t="shared" si="110"/>
        <v>59.266142790063611</v>
      </c>
      <c r="AH244" s="22">
        <v>2213</v>
      </c>
      <c r="AI244" s="21">
        <v>298.60000000000002</v>
      </c>
      <c r="AJ244" s="21">
        <v>600</v>
      </c>
      <c r="AK244" s="22">
        <f t="shared" si="88"/>
        <v>1314.4</v>
      </c>
      <c r="AL244" s="25">
        <v>1025.7877207260799</v>
      </c>
      <c r="AM244" s="25">
        <f t="shared" si="89"/>
        <v>0</v>
      </c>
      <c r="AN244" s="35">
        <v>7670</v>
      </c>
      <c r="AO244" s="21">
        <v>3647.6</v>
      </c>
      <c r="AP244" s="21">
        <v>400</v>
      </c>
      <c r="AQ244" s="25">
        <f t="shared" si="90"/>
        <v>3622.4</v>
      </c>
      <c r="AR244" s="25">
        <v>2257.7936210036978</v>
      </c>
      <c r="AS244" s="25">
        <f t="shared" si="91"/>
        <v>1789.8063789963021</v>
      </c>
      <c r="AT244" s="21">
        <v>1095</v>
      </c>
      <c r="AU244" s="21">
        <v>0</v>
      </c>
      <c r="AV244" s="21">
        <v>100</v>
      </c>
      <c r="AW244" s="21">
        <v>0</v>
      </c>
      <c r="AX244" s="25">
        <v>660.89174437156043</v>
      </c>
      <c r="AY244" s="25">
        <f t="shared" si="92"/>
        <v>0</v>
      </c>
      <c r="AZ244" s="35">
        <v>2970</v>
      </c>
      <c r="BA244" s="21">
        <v>300</v>
      </c>
      <c r="BB244" s="21">
        <v>780</v>
      </c>
      <c r="BC244" s="35">
        <f t="shared" si="93"/>
        <v>2670</v>
      </c>
      <c r="BD244" s="25">
        <v>1490.2614920842841</v>
      </c>
      <c r="BE244" s="25">
        <f t="shared" si="94"/>
        <v>0</v>
      </c>
      <c r="BF244" s="21">
        <v>320</v>
      </c>
      <c r="BG244" s="21">
        <v>40</v>
      </c>
      <c r="BH244" s="21">
        <v>5</v>
      </c>
      <c r="BI244" s="21">
        <f t="shared" si="95"/>
        <v>275</v>
      </c>
      <c r="BJ244" s="25">
        <v>43.428942327519472</v>
      </c>
      <c r="BK244" s="25">
        <f t="shared" si="96"/>
        <v>1.5710576724805279</v>
      </c>
      <c r="BL244" s="35">
        <v>12990</v>
      </c>
      <c r="BM244" s="35">
        <v>1250</v>
      </c>
      <c r="BN244" s="35">
        <v>2000</v>
      </c>
      <c r="BO244" s="35">
        <f t="shared" si="97"/>
        <v>9740</v>
      </c>
      <c r="BP244" s="35">
        <v>3649.9677770850112</v>
      </c>
      <c r="BQ244" s="25">
        <f t="shared" si="98"/>
        <v>0</v>
      </c>
      <c r="BR244" s="21">
        <v>2000</v>
      </c>
      <c r="BS244" s="21">
        <v>285</v>
      </c>
      <c r="BT244" s="21">
        <v>38</v>
      </c>
      <c r="BU244" s="21">
        <f t="shared" si="99"/>
        <v>1677</v>
      </c>
      <c r="BV244" s="32">
        <v>339.6908052934491</v>
      </c>
      <c r="BW244" s="32">
        <f t="shared" si="100"/>
        <v>0</v>
      </c>
      <c r="BX244" s="35">
        <v>5328</v>
      </c>
      <c r="BY244" s="25">
        <v>1716</v>
      </c>
      <c r="BZ244" s="21">
        <v>50</v>
      </c>
      <c r="CA244" s="21">
        <f t="shared" si="101"/>
        <v>3562</v>
      </c>
      <c r="CB244" s="25">
        <v>1135.6922500082026</v>
      </c>
      <c r="CC244" s="25">
        <f t="shared" si="102"/>
        <v>630.30774999179744</v>
      </c>
      <c r="CD244" s="22">
        <v>5700</v>
      </c>
      <c r="CE244" s="21">
        <v>792</v>
      </c>
      <c r="CF244" s="21">
        <v>200</v>
      </c>
      <c r="CG244" s="21">
        <f t="shared" si="103"/>
        <v>4908</v>
      </c>
      <c r="CH244" s="25">
        <v>1198.2845828367263</v>
      </c>
      <c r="CI244" s="25">
        <f t="shared" si="104"/>
        <v>0</v>
      </c>
      <c r="CJ244" s="21">
        <f t="shared" si="105"/>
        <v>850</v>
      </c>
      <c r="CK244" s="21">
        <v>700</v>
      </c>
      <c r="CL244" s="21">
        <v>490</v>
      </c>
      <c r="CM244" s="21">
        <v>0</v>
      </c>
      <c r="CN244" s="25">
        <v>297.94573138925495</v>
      </c>
      <c r="CO244" s="25">
        <f t="shared" si="106"/>
        <v>892.05426861074511</v>
      </c>
    </row>
    <row r="245" spans="2:93" ht="15" customHeight="1" x14ac:dyDescent="0.35">
      <c r="B245" s="4"/>
      <c r="C245" s="13">
        <v>44940</v>
      </c>
      <c r="D245" s="22">
        <f t="shared" si="82"/>
        <v>5295</v>
      </c>
      <c r="E245" s="22">
        <v>3077.5</v>
      </c>
      <c r="F245" s="22">
        <v>50</v>
      </c>
      <c r="G245" s="22">
        <f t="shared" si="83"/>
        <v>2167.5</v>
      </c>
      <c r="H245" s="22">
        <v>61.255286565813599</v>
      </c>
      <c r="I245" s="22">
        <f t="shared" si="107"/>
        <v>3066.2447134341865</v>
      </c>
      <c r="J245" s="21">
        <v>300</v>
      </c>
      <c r="K245" s="21">
        <f t="shared" si="84"/>
        <v>267</v>
      </c>
      <c r="L245" s="26">
        <v>33</v>
      </c>
      <c r="M245" s="21">
        <v>0</v>
      </c>
      <c r="N245" s="25">
        <v>29.182357522338894</v>
      </c>
      <c r="O245" s="25">
        <f t="shared" si="108"/>
        <v>270.81764247766108</v>
      </c>
      <c r="P245" s="21">
        <v>2500</v>
      </c>
      <c r="Q245" s="25">
        <v>2150</v>
      </c>
      <c r="R245" s="21">
        <v>0</v>
      </c>
      <c r="S245" s="25">
        <f t="shared" si="85"/>
        <v>350</v>
      </c>
      <c r="T245" s="25">
        <v>827.03541634879275</v>
      </c>
      <c r="U245" s="25">
        <f t="shared" si="86"/>
        <v>1322.9645836512072</v>
      </c>
      <c r="V245" s="25">
        <v>1113</v>
      </c>
      <c r="W245" s="26">
        <v>40</v>
      </c>
      <c r="X245" s="25">
        <v>203</v>
      </c>
      <c r="Y245" s="21">
        <v>0</v>
      </c>
      <c r="Z245" s="25">
        <v>197.25187935181791</v>
      </c>
      <c r="AA245" s="25">
        <f t="shared" si="109"/>
        <v>45.748120648182095</v>
      </c>
      <c r="AB245" s="21">
        <v>864</v>
      </c>
      <c r="AC245" s="21">
        <v>110</v>
      </c>
      <c r="AD245" s="21">
        <v>120</v>
      </c>
      <c r="AE245" s="21">
        <f t="shared" si="87"/>
        <v>634</v>
      </c>
      <c r="AF245" s="22">
        <v>159.46563175281656</v>
      </c>
      <c r="AG245" s="22">
        <f t="shared" si="110"/>
        <v>70.534368247183437</v>
      </c>
      <c r="AH245" s="22">
        <v>2213</v>
      </c>
      <c r="AI245" s="21">
        <v>298.60000000000002</v>
      </c>
      <c r="AJ245" s="21">
        <v>600</v>
      </c>
      <c r="AK245" s="22">
        <f t="shared" si="88"/>
        <v>1314.4</v>
      </c>
      <c r="AL245" s="25">
        <v>1043.7258762893862</v>
      </c>
      <c r="AM245" s="25">
        <f t="shared" si="89"/>
        <v>0</v>
      </c>
      <c r="AN245" s="35">
        <v>7670</v>
      </c>
      <c r="AO245" s="21">
        <v>3647.6</v>
      </c>
      <c r="AP245" s="21">
        <v>400</v>
      </c>
      <c r="AQ245" s="25">
        <f t="shared" si="90"/>
        <v>3622.4</v>
      </c>
      <c r="AR245" s="25">
        <v>2327.7741013652212</v>
      </c>
      <c r="AS245" s="25">
        <f t="shared" si="91"/>
        <v>1719.8258986347787</v>
      </c>
      <c r="AT245" s="21">
        <v>1095</v>
      </c>
      <c r="AU245" s="21">
        <v>0</v>
      </c>
      <c r="AV245" s="21">
        <v>100</v>
      </c>
      <c r="AW245" s="21">
        <v>0</v>
      </c>
      <c r="AX245" s="25">
        <v>720.84064606432685</v>
      </c>
      <c r="AY245" s="25">
        <f t="shared" si="92"/>
        <v>0</v>
      </c>
      <c r="AZ245" s="35">
        <v>2970</v>
      </c>
      <c r="BA245" s="21">
        <v>300</v>
      </c>
      <c r="BB245" s="21">
        <v>780</v>
      </c>
      <c r="BC245" s="35">
        <f t="shared" si="93"/>
        <v>2670</v>
      </c>
      <c r="BD245" s="25">
        <v>1445.253262952107</v>
      </c>
      <c r="BE245" s="25">
        <f t="shared" si="94"/>
        <v>0</v>
      </c>
      <c r="BF245" s="21">
        <v>320</v>
      </c>
      <c r="BG245" s="21">
        <v>40</v>
      </c>
      <c r="BH245" s="21">
        <v>5</v>
      </c>
      <c r="BI245" s="21">
        <f t="shared" si="95"/>
        <v>275</v>
      </c>
      <c r="BJ245" s="25">
        <v>28.341304840926487</v>
      </c>
      <c r="BK245" s="25">
        <f t="shared" si="96"/>
        <v>16.658695159073513</v>
      </c>
      <c r="BL245" s="35">
        <v>12990</v>
      </c>
      <c r="BM245" s="35">
        <v>1250</v>
      </c>
      <c r="BN245" s="35">
        <v>2000</v>
      </c>
      <c r="BO245" s="35">
        <f t="shared" si="97"/>
        <v>9740</v>
      </c>
      <c r="BP245" s="35">
        <v>3608.7744209099865</v>
      </c>
      <c r="BQ245" s="25">
        <f t="shared" si="98"/>
        <v>0</v>
      </c>
      <c r="BR245" s="21">
        <v>2000</v>
      </c>
      <c r="BS245" s="21">
        <v>285</v>
      </c>
      <c r="BT245" s="21">
        <v>38</v>
      </c>
      <c r="BU245" s="21">
        <f t="shared" si="99"/>
        <v>1677</v>
      </c>
      <c r="BV245" s="32">
        <v>324.92043249314202</v>
      </c>
      <c r="BW245" s="32">
        <f t="shared" si="100"/>
        <v>0</v>
      </c>
      <c r="BX245" s="35">
        <v>5328</v>
      </c>
      <c r="BY245" s="25">
        <v>1716</v>
      </c>
      <c r="BZ245" s="21">
        <v>50</v>
      </c>
      <c r="CA245" s="21">
        <f t="shared" si="101"/>
        <v>3562</v>
      </c>
      <c r="CB245" s="25">
        <v>1082.0334463733427</v>
      </c>
      <c r="CC245" s="25">
        <f t="shared" si="102"/>
        <v>683.96655362665729</v>
      </c>
      <c r="CD245" s="22">
        <v>5700</v>
      </c>
      <c r="CE245" s="21">
        <v>792</v>
      </c>
      <c r="CF245" s="21">
        <v>200</v>
      </c>
      <c r="CG245" s="21">
        <f t="shared" si="103"/>
        <v>4908</v>
      </c>
      <c r="CH245" s="25">
        <v>1285.0833814536081</v>
      </c>
      <c r="CI245" s="25">
        <f t="shared" si="104"/>
        <v>0</v>
      </c>
      <c r="CJ245" s="21">
        <f t="shared" si="105"/>
        <v>850</v>
      </c>
      <c r="CK245" s="21">
        <v>700</v>
      </c>
      <c r="CL245" s="21">
        <v>490</v>
      </c>
      <c r="CM245" s="21">
        <v>0</v>
      </c>
      <c r="CN245" s="25">
        <v>274.20198300424198</v>
      </c>
      <c r="CO245" s="25">
        <f t="shared" si="106"/>
        <v>915.79801699575796</v>
      </c>
    </row>
    <row r="246" spans="2:93" ht="15" customHeight="1" x14ac:dyDescent="0.35">
      <c r="B246" s="4"/>
      <c r="C246" s="13">
        <v>44941</v>
      </c>
      <c r="D246" s="22">
        <f t="shared" si="82"/>
        <v>5295</v>
      </c>
      <c r="E246" s="22">
        <v>3077.5</v>
      </c>
      <c r="F246" s="22">
        <v>50</v>
      </c>
      <c r="G246" s="22">
        <f t="shared" si="83"/>
        <v>2167.5</v>
      </c>
      <c r="H246" s="22">
        <v>68.952779816721957</v>
      </c>
      <c r="I246" s="22">
        <f t="shared" si="107"/>
        <v>3058.5472201832781</v>
      </c>
      <c r="J246" s="21">
        <v>300</v>
      </c>
      <c r="K246" s="21">
        <f t="shared" si="84"/>
        <v>267</v>
      </c>
      <c r="L246" s="26">
        <v>33</v>
      </c>
      <c r="M246" s="21">
        <v>0</v>
      </c>
      <c r="N246" s="25">
        <v>15.891081969724761</v>
      </c>
      <c r="O246" s="25">
        <f t="shared" si="108"/>
        <v>284.10891803027522</v>
      </c>
      <c r="P246" s="21">
        <v>2500</v>
      </c>
      <c r="Q246" s="25">
        <v>2150</v>
      </c>
      <c r="R246" s="21">
        <v>0</v>
      </c>
      <c r="S246" s="25">
        <f t="shared" si="85"/>
        <v>350</v>
      </c>
      <c r="T246" s="25">
        <v>827.63744701059159</v>
      </c>
      <c r="U246" s="25">
        <f t="shared" si="86"/>
        <v>1322.3625529894084</v>
      </c>
      <c r="V246" s="25">
        <v>1113</v>
      </c>
      <c r="W246" s="26">
        <v>40</v>
      </c>
      <c r="X246" s="25">
        <v>203</v>
      </c>
      <c r="Y246" s="21">
        <v>0</v>
      </c>
      <c r="Z246" s="25">
        <v>151.97106206507192</v>
      </c>
      <c r="AA246" s="25">
        <f t="shared" si="109"/>
        <v>91.028937934928081</v>
      </c>
      <c r="AB246" s="21">
        <v>864</v>
      </c>
      <c r="AC246" s="21">
        <v>110</v>
      </c>
      <c r="AD246" s="21">
        <v>120</v>
      </c>
      <c r="AE246" s="21">
        <f t="shared" si="87"/>
        <v>634</v>
      </c>
      <c r="AF246" s="22">
        <v>114.22492854138335</v>
      </c>
      <c r="AG246" s="22">
        <f t="shared" si="110"/>
        <v>115.77507145861665</v>
      </c>
      <c r="AH246" s="22">
        <v>2213</v>
      </c>
      <c r="AI246" s="21">
        <v>298.60000000000002</v>
      </c>
      <c r="AJ246" s="21">
        <v>600</v>
      </c>
      <c r="AK246" s="22">
        <f t="shared" si="88"/>
        <v>1314.4</v>
      </c>
      <c r="AL246" s="25">
        <v>997.2209565767231</v>
      </c>
      <c r="AM246" s="25">
        <f t="shared" si="89"/>
        <v>0</v>
      </c>
      <c r="AN246" s="35">
        <v>7670</v>
      </c>
      <c r="AO246" s="21">
        <v>3647.6</v>
      </c>
      <c r="AP246" s="21">
        <v>400</v>
      </c>
      <c r="AQ246" s="25">
        <f t="shared" si="90"/>
        <v>3622.4</v>
      </c>
      <c r="AR246" s="25">
        <v>2270.3931094240825</v>
      </c>
      <c r="AS246" s="25">
        <f t="shared" si="91"/>
        <v>1777.2068905759174</v>
      </c>
      <c r="AT246" s="21">
        <v>1095</v>
      </c>
      <c r="AU246" s="21">
        <v>0</v>
      </c>
      <c r="AV246" s="21">
        <v>100</v>
      </c>
      <c r="AW246" s="21">
        <v>0</v>
      </c>
      <c r="AX246" s="25">
        <v>687.61890191374096</v>
      </c>
      <c r="AY246" s="25">
        <f t="shared" si="92"/>
        <v>0</v>
      </c>
      <c r="AZ246" s="35">
        <v>2970</v>
      </c>
      <c r="BA246" s="21">
        <v>300</v>
      </c>
      <c r="BB246" s="21">
        <v>780</v>
      </c>
      <c r="BC246" s="35">
        <f t="shared" si="93"/>
        <v>2670</v>
      </c>
      <c r="BD246" s="25">
        <v>1408.3663246512126</v>
      </c>
      <c r="BE246" s="25">
        <f t="shared" si="94"/>
        <v>0</v>
      </c>
      <c r="BF246" s="21">
        <v>320</v>
      </c>
      <c r="BG246" s="21">
        <v>40</v>
      </c>
      <c r="BH246" s="21">
        <v>5</v>
      </c>
      <c r="BI246" s="21">
        <f t="shared" si="95"/>
        <v>275</v>
      </c>
      <c r="BJ246" s="25">
        <v>17.168956160073233</v>
      </c>
      <c r="BK246" s="25">
        <f t="shared" si="96"/>
        <v>27.831043839926767</v>
      </c>
      <c r="BL246" s="35">
        <v>12990</v>
      </c>
      <c r="BM246" s="35">
        <v>1250</v>
      </c>
      <c r="BN246" s="35">
        <v>2000</v>
      </c>
      <c r="BO246" s="35">
        <f t="shared" si="97"/>
        <v>9740</v>
      </c>
      <c r="BP246" s="35">
        <v>3566.2265737812104</v>
      </c>
      <c r="BQ246" s="25">
        <f t="shared" si="98"/>
        <v>0</v>
      </c>
      <c r="BR246" s="21">
        <v>2000</v>
      </c>
      <c r="BS246" s="21">
        <v>285</v>
      </c>
      <c r="BT246" s="21">
        <v>38</v>
      </c>
      <c r="BU246" s="21">
        <f t="shared" si="99"/>
        <v>1677</v>
      </c>
      <c r="BV246" s="32">
        <v>300.30918399978964</v>
      </c>
      <c r="BW246" s="32">
        <f t="shared" si="100"/>
        <v>22.690816000210361</v>
      </c>
      <c r="BX246" s="35">
        <v>5328</v>
      </c>
      <c r="BY246" s="25">
        <v>1716</v>
      </c>
      <c r="BZ246" s="21">
        <v>50</v>
      </c>
      <c r="CA246" s="21">
        <f t="shared" si="101"/>
        <v>3562</v>
      </c>
      <c r="CB246" s="25">
        <v>1108.0609915194636</v>
      </c>
      <c r="CC246" s="25">
        <f t="shared" si="102"/>
        <v>657.93900848053636</v>
      </c>
      <c r="CD246" s="22">
        <v>5700</v>
      </c>
      <c r="CE246" s="21">
        <v>792</v>
      </c>
      <c r="CF246" s="21">
        <v>200</v>
      </c>
      <c r="CG246" s="21">
        <f t="shared" si="103"/>
        <v>4908</v>
      </c>
      <c r="CH246" s="25">
        <v>1257.607129663422</v>
      </c>
      <c r="CI246" s="25">
        <f t="shared" si="104"/>
        <v>0</v>
      </c>
      <c r="CJ246" s="21">
        <f t="shared" si="105"/>
        <v>850</v>
      </c>
      <c r="CK246" s="21">
        <v>700</v>
      </c>
      <c r="CL246" s="21">
        <v>490</v>
      </c>
      <c r="CM246" s="21">
        <v>0</v>
      </c>
      <c r="CN246" s="25">
        <v>261.34292434778467</v>
      </c>
      <c r="CO246" s="25">
        <f t="shared" si="106"/>
        <v>928.65707565221533</v>
      </c>
    </row>
    <row r="247" spans="2:93" ht="15" customHeight="1" x14ac:dyDescent="0.35">
      <c r="B247" s="4"/>
      <c r="C247" s="13">
        <v>44942</v>
      </c>
      <c r="D247" s="22">
        <f t="shared" si="82"/>
        <v>5295</v>
      </c>
      <c r="E247" s="22">
        <v>3077.5</v>
      </c>
      <c r="F247" s="22">
        <v>50</v>
      </c>
      <c r="G247" s="22">
        <f t="shared" si="83"/>
        <v>2167.5</v>
      </c>
      <c r="H247" s="22">
        <v>59.882228672579551</v>
      </c>
      <c r="I247" s="22">
        <f t="shared" si="107"/>
        <v>3067.6177713274205</v>
      </c>
      <c r="J247" s="21">
        <v>300</v>
      </c>
      <c r="K247" s="21">
        <f t="shared" si="84"/>
        <v>267</v>
      </c>
      <c r="L247" s="26">
        <v>33</v>
      </c>
      <c r="M247" s="21">
        <v>0</v>
      </c>
      <c r="N247" s="25">
        <v>31.339492298266176</v>
      </c>
      <c r="O247" s="25">
        <f t="shared" si="108"/>
        <v>268.66050770173382</v>
      </c>
      <c r="P247" s="21">
        <v>2500</v>
      </c>
      <c r="Q247" s="25">
        <v>2150</v>
      </c>
      <c r="R247" s="21">
        <v>0</v>
      </c>
      <c r="S247" s="25">
        <f t="shared" si="85"/>
        <v>350</v>
      </c>
      <c r="T247" s="25">
        <v>826.46543468562538</v>
      </c>
      <c r="U247" s="25">
        <f t="shared" si="86"/>
        <v>1323.5345653143745</v>
      </c>
      <c r="V247" s="25">
        <v>1113</v>
      </c>
      <c r="W247" s="26">
        <v>40</v>
      </c>
      <c r="X247" s="25">
        <v>203</v>
      </c>
      <c r="Y247" s="21">
        <v>0</v>
      </c>
      <c r="Z247" s="25">
        <v>213.03414907925566</v>
      </c>
      <c r="AA247" s="25">
        <f t="shared" si="109"/>
        <v>29.965850920744344</v>
      </c>
      <c r="AB247" s="21">
        <v>864</v>
      </c>
      <c r="AC247" s="21">
        <v>110</v>
      </c>
      <c r="AD247" s="21">
        <v>120</v>
      </c>
      <c r="AE247" s="21">
        <f t="shared" si="87"/>
        <v>634</v>
      </c>
      <c r="AF247" s="22">
        <v>161.29614005245114</v>
      </c>
      <c r="AG247" s="22">
        <f t="shared" si="110"/>
        <v>68.703859947548864</v>
      </c>
      <c r="AH247" s="22">
        <v>2213</v>
      </c>
      <c r="AI247" s="21">
        <v>298.60000000000002</v>
      </c>
      <c r="AJ247" s="21">
        <v>600</v>
      </c>
      <c r="AK247" s="22">
        <f t="shared" si="88"/>
        <v>1314.4</v>
      </c>
      <c r="AL247" s="25">
        <v>813.71422407501007</v>
      </c>
      <c r="AM247" s="25">
        <f t="shared" si="89"/>
        <v>84.885775924989957</v>
      </c>
      <c r="AN247" s="35">
        <v>7670</v>
      </c>
      <c r="AO247" s="21">
        <v>3647.6</v>
      </c>
      <c r="AP247" s="21">
        <v>400</v>
      </c>
      <c r="AQ247" s="25">
        <f t="shared" si="90"/>
        <v>3622.4</v>
      </c>
      <c r="AR247" s="25">
        <v>2139.9384084777125</v>
      </c>
      <c r="AS247" s="25">
        <f t="shared" si="91"/>
        <v>1907.6615915222874</v>
      </c>
      <c r="AT247" s="21">
        <v>1095</v>
      </c>
      <c r="AU247" s="21">
        <v>0</v>
      </c>
      <c r="AV247" s="21">
        <v>100</v>
      </c>
      <c r="AW247" s="21">
        <v>0</v>
      </c>
      <c r="AX247" s="25">
        <v>733.41408379030872</v>
      </c>
      <c r="AY247" s="25">
        <f t="shared" si="92"/>
        <v>0</v>
      </c>
      <c r="AZ247" s="35">
        <v>2970</v>
      </c>
      <c r="BA247" s="21">
        <v>300</v>
      </c>
      <c r="BB247" s="21">
        <v>780</v>
      </c>
      <c r="BC247" s="35">
        <f t="shared" si="93"/>
        <v>2670</v>
      </c>
      <c r="BD247" s="25">
        <v>1451.3114912528124</v>
      </c>
      <c r="BE247" s="25">
        <f t="shared" si="94"/>
        <v>0</v>
      </c>
      <c r="BF247" s="21">
        <v>320</v>
      </c>
      <c r="BG247" s="21">
        <v>40</v>
      </c>
      <c r="BH247" s="21">
        <v>5</v>
      </c>
      <c r="BI247" s="21">
        <f t="shared" si="95"/>
        <v>275</v>
      </c>
      <c r="BJ247" s="25">
        <v>19.506749373803331</v>
      </c>
      <c r="BK247" s="25">
        <f t="shared" si="96"/>
        <v>25.493250626196669</v>
      </c>
      <c r="BL247" s="35">
        <v>12990</v>
      </c>
      <c r="BM247" s="35">
        <v>1250</v>
      </c>
      <c r="BN247" s="35">
        <v>2000</v>
      </c>
      <c r="BO247" s="35">
        <f t="shared" si="97"/>
        <v>9740</v>
      </c>
      <c r="BP247" s="35">
        <v>3619.4788903696121</v>
      </c>
      <c r="BQ247" s="25">
        <f t="shared" si="98"/>
        <v>0</v>
      </c>
      <c r="BR247" s="21">
        <v>2000</v>
      </c>
      <c r="BS247" s="21">
        <v>285</v>
      </c>
      <c r="BT247" s="21">
        <v>38</v>
      </c>
      <c r="BU247" s="21">
        <f t="shared" si="99"/>
        <v>1677</v>
      </c>
      <c r="BV247" s="32">
        <v>328.3720985279428</v>
      </c>
      <c r="BW247" s="32">
        <f t="shared" si="100"/>
        <v>0</v>
      </c>
      <c r="BX247" s="35">
        <v>5328</v>
      </c>
      <c r="BY247" s="25">
        <v>1716</v>
      </c>
      <c r="BZ247" s="21">
        <v>50</v>
      </c>
      <c r="CA247" s="21">
        <f t="shared" si="101"/>
        <v>3562</v>
      </c>
      <c r="CB247" s="25">
        <v>1135.5689948496254</v>
      </c>
      <c r="CC247" s="25">
        <f t="shared" si="102"/>
        <v>630.43100515037463</v>
      </c>
      <c r="CD247" s="22">
        <v>5700</v>
      </c>
      <c r="CE247" s="21">
        <v>792</v>
      </c>
      <c r="CF247" s="21">
        <v>200</v>
      </c>
      <c r="CG247" s="21">
        <f t="shared" si="103"/>
        <v>4908</v>
      </c>
      <c r="CH247" s="25">
        <v>1227.4340902035651</v>
      </c>
      <c r="CI247" s="25">
        <f t="shared" si="104"/>
        <v>0</v>
      </c>
      <c r="CJ247" s="21">
        <f t="shared" si="105"/>
        <v>850</v>
      </c>
      <c r="CK247" s="21">
        <v>700</v>
      </c>
      <c r="CL247" s="21">
        <v>490</v>
      </c>
      <c r="CM247" s="21">
        <v>0</v>
      </c>
      <c r="CN247" s="25">
        <v>314.52180823968814</v>
      </c>
      <c r="CO247" s="25">
        <f t="shared" si="106"/>
        <v>875.4781917603118</v>
      </c>
    </row>
    <row r="248" spans="2:93" ht="15" customHeight="1" x14ac:dyDescent="0.35">
      <c r="B248" s="4"/>
      <c r="C248" s="13">
        <v>44943</v>
      </c>
      <c r="D248" s="22">
        <f t="shared" si="82"/>
        <v>5295</v>
      </c>
      <c r="E248" s="22">
        <v>3077.5</v>
      </c>
      <c r="F248" s="22">
        <v>50</v>
      </c>
      <c r="G248" s="22">
        <f t="shared" si="83"/>
        <v>2167.5</v>
      </c>
      <c r="H248" s="22">
        <v>61.840809075880841</v>
      </c>
      <c r="I248" s="22">
        <f t="shared" si="107"/>
        <v>3065.6591909241192</v>
      </c>
      <c r="J248" s="21">
        <v>300</v>
      </c>
      <c r="K248" s="21">
        <f t="shared" si="84"/>
        <v>267</v>
      </c>
      <c r="L248" s="26">
        <v>33</v>
      </c>
      <c r="M248" s="21">
        <v>0</v>
      </c>
      <c r="N248" s="25">
        <v>30.596471297012808</v>
      </c>
      <c r="O248" s="25">
        <f t="shared" si="108"/>
        <v>269.40352870298722</v>
      </c>
      <c r="P248" s="21">
        <v>2500</v>
      </c>
      <c r="Q248" s="25">
        <v>2150</v>
      </c>
      <c r="R248" s="21">
        <v>0</v>
      </c>
      <c r="S248" s="25">
        <f t="shared" si="85"/>
        <v>350</v>
      </c>
      <c r="T248" s="25">
        <v>828.46071061602856</v>
      </c>
      <c r="U248" s="25">
        <f t="shared" si="86"/>
        <v>1321.5392893839714</v>
      </c>
      <c r="V248" s="25">
        <v>1113</v>
      </c>
      <c r="W248" s="26">
        <v>40</v>
      </c>
      <c r="X248" s="25">
        <v>203</v>
      </c>
      <c r="Y248" s="21">
        <v>0</v>
      </c>
      <c r="Z248" s="25">
        <v>226.97773342423514</v>
      </c>
      <c r="AA248" s="25">
        <f t="shared" si="109"/>
        <v>16.02226657576486</v>
      </c>
      <c r="AB248" s="21">
        <v>864</v>
      </c>
      <c r="AC248" s="21">
        <v>110</v>
      </c>
      <c r="AD248" s="21">
        <v>120</v>
      </c>
      <c r="AE248" s="21">
        <f t="shared" si="87"/>
        <v>634</v>
      </c>
      <c r="AF248" s="22">
        <v>161.46919966685013</v>
      </c>
      <c r="AG248" s="22">
        <f t="shared" si="110"/>
        <v>68.53080033314987</v>
      </c>
      <c r="AH248" s="22">
        <v>2213</v>
      </c>
      <c r="AI248" s="21">
        <v>298.60000000000002</v>
      </c>
      <c r="AJ248" s="21">
        <v>600</v>
      </c>
      <c r="AK248" s="22">
        <f t="shared" si="88"/>
        <v>1314.4</v>
      </c>
      <c r="AL248" s="25">
        <v>959.88852417389933</v>
      </c>
      <c r="AM248" s="25">
        <f t="shared" si="89"/>
        <v>0</v>
      </c>
      <c r="AN248" s="35">
        <v>7670</v>
      </c>
      <c r="AO248" s="21">
        <v>3647.6</v>
      </c>
      <c r="AP248" s="21">
        <v>400</v>
      </c>
      <c r="AQ248" s="25">
        <f t="shared" si="90"/>
        <v>3622.4</v>
      </c>
      <c r="AR248" s="25">
        <v>2254.3681661741052</v>
      </c>
      <c r="AS248" s="25">
        <f t="shared" si="91"/>
        <v>1793.2318338258947</v>
      </c>
      <c r="AT248" s="21">
        <v>1095</v>
      </c>
      <c r="AU248" s="21">
        <v>0</v>
      </c>
      <c r="AV248" s="21">
        <v>100</v>
      </c>
      <c r="AW248" s="21">
        <v>0</v>
      </c>
      <c r="AX248" s="25">
        <v>575.15851295136622</v>
      </c>
      <c r="AY248" s="25">
        <f t="shared" si="92"/>
        <v>0</v>
      </c>
      <c r="AZ248" s="35">
        <v>2970</v>
      </c>
      <c r="BA248" s="21">
        <v>300</v>
      </c>
      <c r="BB248" s="21">
        <v>780</v>
      </c>
      <c r="BC248" s="35">
        <f t="shared" si="93"/>
        <v>2670</v>
      </c>
      <c r="BD248" s="25">
        <v>1454.9861413431338</v>
      </c>
      <c r="BE248" s="25">
        <f t="shared" si="94"/>
        <v>0</v>
      </c>
      <c r="BF248" s="21">
        <v>320</v>
      </c>
      <c r="BG248" s="21">
        <v>40</v>
      </c>
      <c r="BH248" s="21">
        <v>5</v>
      </c>
      <c r="BI248" s="21">
        <f t="shared" si="95"/>
        <v>275</v>
      </c>
      <c r="BJ248" s="25">
        <v>19.756661442111003</v>
      </c>
      <c r="BK248" s="25">
        <f t="shared" si="96"/>
        <v>25.243338557888997</v>
      </c>
      <c r="BL248" s="35">
        <v>12990</v>
      </c>
      <c r="BM248" s="35">
        <v>1250</v>
      </c>
      <c r="BN248" s="35">
        <v>2000</v>
      </c>
      <c r="BO248" s="35">
        <f t="shared" si="97"/>
        <v>9740</v>
      </c>
      <c r="BP248" s="35">
        <v>3474.980409649952</v>
      </c>
      <c r="BQ248" s="25">
        <f t="shared" si="98"/>
        <v>0</v>
      </c>
      <c r="BR248" s="21">
        <v>2000</v>
      </c>
      <c r="BS248" s="21">
        <v>285</v>
      </c>
      <c r="BT248" s="21">
        <v>38</v>
      </c>
      <c r="BU248" s="21">
        <f t="shared" si="99"/>
        <v>1677</v>
      </c>
      <c r="BV248" s="32">
        <v>332.94254145768826</v>
      </c>
      <c r="BW248" s="32">
        <f t="shared" si="100"/>
        <v>0</v>
      </c>
      <c r="BX248" s="35">
        <v>5328</v>
      </c>
      <c r="BY248" s="25">
        <v>1716</v>
      </c>
      <c r="BZ248" s="21">
        <v>50</v>
      </c>
      <c r="CA248" s="21">
        <f t="shared" si="101"/>
        <v>3562</v>
      </c>
      <c r="CB248" s="25">
        <v>1134.0693332576425</v>
      </c>
      <c r="CC248" s="25">
        <f t="shared" si="102"/>
        <v>631.93066674235752</v>
      </c>
      <c r="CD248" s="22">
        <v>5700</v>
      </c>
      <c r="CE248" s="21">
        <v>792</v>
      </c>
      <c r="CF248" s="21">
        <v>200</v>
      </c>
      <c r="CG248" s="21">
        <f t="shared" si="103"/>
        <v>4908</v>
      </c>
      <c r="CH248" s="25">
        <v>1223.7385830948629</v>
      </c>
      <c r="CI248" s="25">
        <f t="shared" si="104"/>
        <v>0</v>
      </c>
      <c r="CJ248" s="21">
        <f t="shared" si="105"/>
        <v>850</v>
      </c>
      <c r="CK248" s="21">
        <v>700</v>
      </c>
      <c r="CL248" s="21">
        <v>490</v>
      </c>
      <c r="CM248" s="21">
        <v>0</v>
      </c>
      <c r="CN248" s="25">
        <v>300.58474009717065</v>
      </c>
      <c r="CO248" s="25">
        <f t="shared" si="106"/>
        <v>889.41525990282935</v>
      </c>
    </row>
    <row r="249" spans="2:93" ht="15" customHeight="1" x14ac:dyDescent="0.35">
      <c r="B249" s="4"/>
      <c r="C249" s="13">
        <v>44944</v>
      </c>
      <c r="D249" s="22">
        <f t="shared" si="82"/>
        <v>5295</v>
      </c>
      <c r="E249" s="22">
        <v>3077.5</v>
      </c>
      <c r="F249" s="22">
        <v>50</v>
      </c>
      <c r="G249" s="22">
        <f t="shared" si="83"/>
        <v>2167.5</v>
      </c>
      <c r="H249" s="22">
        <v>69.675850209881162</v>
      </c>
      <c r="I249" s="22">
        <f t="shared" si="107"/>
        <v>3057.824149790119</v>
      </c>
      <c r="J249" s="21">
        <v>300</v>
      </c>
      <c r="K249" s="21">
        <f t="shared" si="84"/>
        <v>267</v>
      </c>
      <c r="L249" s="26">
        <v>33</v>
      </c>
      <c r="M249" s="21">
        <v>0</v>
      </c>
      <c r="N249" s="25">
        <v>31.706365361012729</v>
      </c>
      <c r="O249" s="25">
        <f t="shared" si="108"/>
        <v>268.29363463898727</v>
      </c>
      <c r="P249" s="21">
        <v>2500</v>
      </c>
      <c r="Q249" s="25">
        <v>2150</v>
      </c>
      <c r="R249" s="21">
        <v>0</v>
      </c>
      <c r="S249" s="25">
        <f t="shared" si="85"/>
        <v>350</v>
      </c>
      <c r="T249" s="25">
        <v>830.43783387289102</v>
      </c>
      <c r="U249" s="25">
        <f t="shared" si="86"/>
        <v>1319.5621661271089</v>
      </c>
      <c r="V249" s="25">
        <v>1113</v>
      </c>
      <c r="W249" s="26">
        <v>40</v>
      </c>
      <c r="X249" s="25">
        <v>203</v>
      </c>
      <c r="Y249" s="21">
        <v>0</v>
      </c>
      <c r="Z249" s="25">
        <v>235.54269754364043</v>
      </c>
      <c r="AA249" s="25">
        <f t="shared" si="109"/>
        <v>7.4573024563595709</v>
      </c>
      <c r="AB249" s="21">
        <v>864</v>
      </c>
      <c r="AC249" s="21">
        <v>110</v>
      </c>
      <c r="AD249" s="21">
        <v>120</v>
      </c>
      <c r="AE249" s="21">
        <f t="shared" si="87"/>
        <v>634</v>
      </c>
      <c r="AF249" s="22">
        <v>164.3480943110722</v>
      </c>
      <c r="AG249" s="22">
        <f t="shared" si="110"/>
        <v>65.651905688927798</v>
      </c>
      <c r="AH249" s="22">
        <v>2213</v>
      </c>
      <c r="AI249" s="21">
        <v>298.60000000000002</v>
      </c>
      <c r="AJ249" s="21">
        <v>600</v>
      </c>
      <c r="AK249" s="22">
        <f t="shared" si="88"/>
        <v>1314.4</v>
      </c>
      <c r="AL249" s="25">
        <v>990.36291110966852</v>
      </c>
      <c r="AM249" s="25">
        <f t="shared" si="89"/>
        <v>0</v>
      </c>
      <c r="AN249" s="35">
        <v>7670</v>
      </c>
      <c r="AO249" s="21">
        <v>3647.6</v>
      </c>
      <c r="AP249" s="21">
        <v>400</v>
      </c>
      <c r="AQ249" s="25">
        <f t="shared" si="90"/>
        <v>3622.4</v>
      </c>
      <c r="AR249" s="25">
        <v>2256.7754307713517</v>
      </c>
      <c r="AS249" s="25">
        <f t="shared" si="91"/>
        <v>1790.8245692286482</v>
      </c>
      <c r="AT249" s="21">
        <v>1095</v>
      </c>
      <c r="AU249" s="21">
        <v>0</v>
      </c>
      <c r="AV249" s="21">
        <v>100</v>
      </c>
      <c r="AW249" s="21">
        <v>0</v>
      </c>
      <c r="AX249" s="25">
        <v>686.65077769276604</v>
      </c>
      <c r="AY249" s="25">
        <f t="shared" si="92"/>
        <v>0</v>
      </c>
      <c r="AZ249" s="35">
        <v>2970</v>
      </c>
      <c r="BA249" s="21">
        <v>300</v>
      </c>
      <c r="BB249" s="21">
        <v>780</v>
      </c>
      <c r="BC249" s="35">
        <f t="shared" si="93"/>
        <v>2670</v>
      </c>
      <c r="BD249" s="25">
        <v>1485.5114522607923</v>
      </c>
      <c r="BE249" s="25">
        <f t="shared" si="94"/>
        <v>0</v>
      </c>
      <c r="BF249" s="21">
        <v>320</v>
      </c>
      <c r="BG249" s="21">
        <v>40</v>
      </c>
      <c r="BH249" s="21">
        <v>5</v>
      </c>
      <c r="BI249" s="21">
        <f t="shared" si="95"/>
        <v>275</v>
      </c>
      <c r="BJ249" s="25">
        <v>31.565663689817235</v>
      </c>
      <c r="BK249" s="25">
        <f t="shared" si="96"/>
        <v>13.434336310182765</v>
      </c>
      <c r="BL249" s="35">
        <v>12990</v>
      </c>
      <c r="BM249" s="35">
        <v>1250</v>
      </c>
      <c r="BN249" s="35">
        <v>2000</v>
      </c>
      <c r="BO249" s="35">
        <f t="shared" si="97"/>
        <v>9740</v>
      </c>
      <c r="BP249" s="35">
        <v>3457.1090637221705</v>
      </c>
      <c r="BQ249" s="25">
        <f t="shared" si="98"/>
        <v>0</v>
      </c>
      <c r="BR249" s="21">
        <v>2000</v>
      </c>
      <c r="BS249" s="21">
        <v>285</v>
      </c>
      <c r="BT249" s="21">
        <v>38</v>
      </c>
      <c r="BU249" s="21">
        <f t="shared" si="99"/>
        <v>1677</v>
      </c>
      <c r="BV249" s="32">
        <v>324.52811389909027</v>
      </c>
      <c r="BW249" s="32">
        <f t="shared" si="100"/>
        <v>0</v>
      </c>
      <c r="BX249" s="35">
        <v>5328</v>
      </c>
      <c r="BY249" s="25">
        <v>1716</v>
      </c>
      <c r="BZ249" s="21">
        <v>50</v>
      </c>
      <c r="CA249" s="21">
        <f t="shared" si="101"/>
        <v>3562</v>
      </c>
      <c r="CB249" s="25">
        <v>1114.7634536530925</v>
      </c>
      <c r="CC249" s="25">
        <f t="shared" si="102"/>
        <v>651.23654634690752</v>
      </c>
      <c r="CD249" s="22">
        <v>5700</v>
      </c>
      <c r="CE249" s="21">
        <v>792</v>
      </c>
      <c r="CF249" s="21">
        <v>200</v>
      </c>
      <c r="CG249" s="21">
        <f t="shared" si="103"/>
        <v>4908</v>
      </c>
      <c r="CH249" s="25">
        <v>1058.1982229432515</v>
      </c>
      <c r="CI249" s="25">
        <f t="shared" si="104"/>
        <v>0</v>
      </c>
      <c r="CJ249" s="21">
        <f t="shared" si="105"/>
        <v>850</v>
      </c>
      <c r="CK249" s="21">
        <v>700</v>
      </c>
      <c r="CL249" s="21">
        <v>490</v>
      </c>
      <c r="CM249" s="21">
        <v>0</v>
      </c>
      <c r="CN249" s="25">
        <v>271.82905650692652</v>
      </c>
      <c r="CO249" s="25">
        <f t="shared" si="106"/>
        <v>918.17094349307354</v>
      </c>
    </row>
    <row r="250" spans="2:93" ht="15" customHeight="1" x14ac:dyDescent="0.35">
      <c r="B250" s="4"/>
      <c r="C250" s="13">
        <v>44945</v>
      </c>
      <c r="D250" s="22">
        <f t="shared" si="82"/>
        <v>5295</v>
      </c>
      <c r="E250" s="22">
        <v>3077.5</v>
      </c>
      <c r="F250" s="22">
        <v>50</v>
      </c>
      <c r="G250" s="22">
        <f t="shared" si="83"/>
        <v>2167.5</v>
      </c>
      <c r="H250" s="22">
        <v>58.47886396352844</v>
      </c>
      <c r="I250" s="22">
        <f t="shared" si="107"/>
        <v>3069.0211360364715</v>
      </c>
      <c r="J250" s="21">
        <v>300</v>
      </c>
      <c r="K250" s="21">
        <f t="shared" si="84"/>
        <v>267</v>
      </c>
      <c r="L250" s="26">
        <v>33</v>
      </c>
      <c r="M250" s="21">
        <v>0</v>
      </c>
      <c r="N250" s="25">
        <v>32.073812348339274</v>
      </c>
      <c r="O250" s="25">
        <f t="shared" si="108"/>
        <v>267.92618765166071</v>
      </c>
      <c r="P250" s="21">
        <v>2500</v>
      </c>
      <c r="Q250" s="25">
        <v>2150</v>
      </c>
      <c r="R250" s="21">
        <v>0</v>
      </c>
      <c r="S250" s="25">
        <f t="shared" si="85"/>
        <v>350</v>
      </c>
      <c r="T250" s="25">
        <v>829.40425324714897</v>
      </c>
      <c r="U250" s="25">
        <f t="shared" si="86"/>
        <v>1320.595746752851</v>
      </c>
      <c r="V250" s="25">
        <v>1113</v>
      </c>
      <c r="W250" s="26">
        <v>40</v>
      </c>
      <c r="X250" s="25">
        <v>203</v>
      </c>
      <c r="Y250" s="21">
        <v>0</v>
      </c>
      <c r="Z250" s="25">
        <v>249.0140454499238</v>
      </c>
      <c r="AA250" s="25">
        <f t="shared" si="109"/>
        <v>0</v>
      </c>
      <c r="AB250" s="21">
        <v>864</v>
      </c>
      <c r="AC250" s="21">
        <v>110</v>
      </c>
      <c r="AD250" s="21">
        <v>120</v>
      </c>
      <c r="AE250" s="21">
        <f t="shared" si="87"/>
        <v>634</v>
      </c>
      <c r="AF250" s="22">
        <v>157.05852626515173</v>
      </c>
      <c r="AG250" s="22">
        <f t="shared" si="110"/>
        <v>72.941473734848273</v>
      </c>
      <c r="AH250" s="22">
        <v>2213</v>
      </c>
      <c r="AI250" s="21">
        <v>298.60000000000002</v>
      </c>
      <c r="AJ250" s="21">
        <v>600</v>
      </c>
      <c r="AK250" s="22">
        <f t="shared" si="88"/>
        <v>1314.4</v>
      </c>
      <c r="AL250" s="25">
        <v>993.66954973285522</v>
      </c>
      <c r="AM250" s="25">
        <f t="shared" si="89"/>
        <v>0</v>
      </c>
      <c r="AN250" s="35">
        <v>7670</v>
      </c>
      <c r="AO250" s="21">
        <v>3647.6</v>
      </c>
      <c r="AP250" s="21">
        <v>400</v>
      </c>
      <c r="AQ250" s="25">
        <f t="shared" si="90"/>
        <v>3622.4</v>
      </c>
      <c r="AR250" s="25">
        <v>2187.8382606520631</v>
      </c>
      <c r="AS250" s="25">
        <f t="shared" si="91"/>
        <v>1859.7617393479368</v>
      </c>
      <c r="AT250" s="21">
        <v>1095</v>
      </c>
      <c r="AU250" s="21">
        <v>0</v>
      </c>
      <c r="AV250" s="21">
        <v>100</v>
      </c>
      <c r="AW250" s="21">
        <v>0</v>
      </c>
      <c r="AX250" s="25">
        <v>676.2458540332351</v>
      </c>
      <c r="AY250" s="25">
        <f t="shared" si="92"/>
        <v>0</v>
      </c>
      <c r="AZ250" s="35">
        <v>2970</v>
      </c>
      <c r="BA250" s="21">
        <v>300</v>
      </c>
      <c r="BB250" s="21">
        <v>780</v>
      </c>
      <c r="BC250" s="35">
        <f t="shared" si="93"/>
        <v>2670</v>
      </c>
      <c r="BD250" s="25">
        <v>1513.0744137149381</v>
      </c>
      <c r="BE250" s="25">
        <f t="shared" si="94"/>
        <v>0</v>
      </c>
      <c r="BF250" s="21">
        <v>320</v>
      </c>
      <c r="BG250" s="21">
        <v>40</v>
      </c>
      <c r="BH250" s="21">
        <v>5</v>
      </c>
      <c r="BI250" s="21">
        <f t="shared" si="95"/>
        <v>275</v>
      </c>
      <c r="BJ250" s="25">
        <v>39.180672587768214</v>
      </c>
      <c r="BK250" s="25">
        <f t="shared" si="96"/>
        <v>5.819327412231786</v>
      </c>
      <c r="BL250" s="35">
        <v>12990</v>
      </c>
      <c r="BM250" s="35">
        <v>1250</v>
      </c>
      <c r="BN250" s="35">
        <v>2000</v>
      </c>
      <c r="BO250" s="35">
        <f t="shared" si="97"/>
        <v>9740</v>
      </c>
      <c r="BP250" s="35">
        <v>3592.9334470183244</v>
      </c>
      <c r="BQ250" s="25">
        <f t="shared" si="98"/>
        <v>0</v>
      </c>
      <c r="BR250" s="21">
        <v>2000</v>
      </c>
      <c r="BS250" s="21">
        <v>285</v>
      </c>
      <c r="BT250" s="21">
        <v>38</v>
      </c>
      <c r="BU250" s="21">
        <f t="shared" si="99"/>
        <v>1677</v>
      </c>
      <c r="BV250" s="32">
        <v>340.32162735321526</v>
      </c>
      <c r="BW250" s="32">
        <f t="shared" si="100"/>
        <v>0</v>
      </c>
      <c r="BX250" s="35">
        <v>5328</v>
      </c>
      <c r="BY250" s="25">
        <v>1716</v>
      </c>
      <c r="BZ250" s="21">
        <v>50</v>
      </c>
      <c r="CA250" s="21">
        <f t="shared" si="101"/>
        <v>3562</v>
      </c>
      <c r="CB250" s="25">
        <v>1147.9734418030057</v>
      </c>
      <c r="CC250" s="25">
        <f t="shared" si="102"/>
        <v>618.0265581969943</v>
      </c>
      <c r="CD250" s="22">
        <v>5700</v>
      </c>
      <c r="CE250" s="21">
        <v>792</v>
      </c>
      <c r="CF250" s="21">
        <v>200</v>
      </c>
      <c r="CG250" s="21">
        <f t="shared" si="103"/>
        <v>4908</v>
      </c>
      <c r="CH250" s="25">
        <v>998.28326932705988</v>
      </c>
      <c r="CI250" s="25">
        <f t="shared" si="104"/>
        <v>0</v>
      </c>
      <c r="CJ250" s="21">
        <f t="shared" si="105"/>
        <v>850</v>
      </c>
      <c r="CK250" s="21">
        <v>700</v>
      </c>
      <c r="CL250" s="21">
        <v>490</v>
      </c>
      <c r="CM250" s="21">
        <v>0</v>
      </c>
      <c r="CN250" s="25">
        <v>239.31644871975959</v>
      </c>
      <c r="CO250" s="25">
        <f t="shared" si="106"/>
        <v>950.68355128024041</v>
      </c>
    </row>
    <row r="251" spans="2:93" ht="15" customHeight="1" x14ac:dyDescent="0.35">
      <c r="B251" s="4"/>
      <c r="C251" s="13">
        <v>44946</v>
      </c>
      <c r="D251" s="22">
        <f t="shared" si="82"/>
        <v>5295</v>
      </c>
      <c r="E251" s="22">
        <v>3077.5</v>
      </c>
      <c r="F251" s="22">
        <v>50</v>
      </c>
      <c r="G251" s="22">
        <f t="shared" si="83"/>
        <v>2167.5</v>
      </c>
      <c r="H251" s="22">
        <v>51.856442409923261</v>
      </c>
      <c r="I251" s="22">
        <f t="shared" si="107"/>
        <v>3075.6435575900769</v>
      </c>
      <c r="J251" s="21">
        <v>300</v>
      </c>
      <c r="K251" s="21">
        <f t="shared" si="84"/>
        <v>267</v>
      </c>
      <c r="L251" s="26">
        <v>33</v>
      </c>
      <c r="M251" s="21">
        <v>0</v>
      </c>
      <c r="N251" s="25">
        <v>34.611367242233385</v>
      </c>
      <c r="O251" s="25">
        <f t="shared" si="108"/>
        <v>265.38863275776663</v>
      </c>
      <c r="P251" s="21">
        <v>2500</v>
      </c>
      <c r="Q251" s="25">
        <v>2150</v>
      </c>
      <c r="R251" s="21">
        <v>0</v>
      </c>
      <c r="S251" s="25">
        <f t="shared" si="85"/>
        <v>350</v>
      </c>
      <c r="T251" s="25">
        <v>828.60044117494022</v>
      </c>
      <c r="U251" s="25">
        <f t="shared" si="86"/>
        <v>1321.3995588250598</v>
      </c>
      <c r="V251" s="25">
        <v>1113</v>
      </c>
      <c r="W251" s="26">
        <v>40</v>
      </c>
      <c r="X251" s="25">
        <v>203</v>
      </c>
      <c r="Y251" s="21">
        <v>0</v>
      </c>
      <c r="Z251" s="25">
        <v>274.80019808147705</v>
      </c>
      <c r="AA251" s="25">
        <f t="shared" si="109"/>
        <v>0</v>
      </c>
      <c r="AB251" s="21">
        <v>864</v>
      </c>
      <c r="AC251" s="21">
        <v>110</v>
      </c>
      <c r="AD251" s="21">
        <v>120</v>
      </c>
      <c r="AE251" s="21">
        <f t="shared" si="87"/>
        <v>634</v>
      </c>
      <c r="AF251" s="22">
        <v>159.30611000637074</v>
      </c>
      <c r="AG251" s="22">
        <f t="shared" si="110"/>
        <v>70.693889993629256</v>
      </c>
      <c r="AH251" s="22">
        <v>2213</v>
      </c>
      <c r="AI251" s="21">
        <v>298.60000000000002</v>
      </c>
      <c r="AJ251" s="21">
        <v>600</v>
      </c>
      <c r="AK251" s="22">
        <f t="shared" si="88"/>
        <v>1314.4</v>
      </c>
      <c r="AL251" s="25">
        <v>985.45596970891677</v>
      </c>
      <c r="AM251" s="25">
        <f t="shared" si="89"/>
        <v>0</v>
      </c>
      <c r="AN251" s="35">
        <v>7670</v>
      </c>
      <c r="AO251" s="21">
        <v>3647.6</v>
      </c>
      <c r="AP251" s="21">
        <v>400</v>
      </c>
      <c r="AQ251" s="25">
        <f t="shared" si="90"/>
        <v>3622.4</v>
      </c>
      <c r="AR251" s="25">
        <v>2222.7471934558052</v>
      </c>
      <c r="AS251" s="25">
        <f t="shared" si="91"/>
        <v>1824.8528065441947</v>
      </c>
      <c r="AT251" s="21">
        <v>1095</v>
      </c>
      <c r="AU251" s="21">
        <v>0</v>
      </c>
      <c r="AV251" s="21">
        <v>100</v>
      </c>
      <c r="AW251" s="21">
        <v>0</v>
      </c>
      <c r="AX251" s="25">
        <v>695.99748150869573</v>
      </c>
      <c r="AY251" s="25">
        <f t="shared" si="92"/>
        <v>0</v>
      </c>
      <c r="AZ251" s="35">
        <v>2970</v>
      </c>
      <c r="BA251" s="21">
        <v>300</v>
      </c>
      <c r="BB251" s="21">
        <v>780</v>
      </c>
      <c r="BC251" s="35">
        <f t="shared" si="93"/>
        <v>2670</v>
      </c>
      <c r="BD251" s="25">
        <v>1509.8280516454026</v>
      </c>
      <c r="BE251" s="25">
        <f t="shared" si="94"/>
        <v>0</v>
      </c>
      <c r="BF251" s="21">
        <v>320</v>
      </c>
      <c r="BG251" s="21">
        <v>40</v>
      </c>
      <c r="BH251" s="21">
        <v>5</v>
      </c>
      <c r="BI251" s="21">
        <f t="shared" si="95"/>
        <v>275</v>
      </c>
      <c r="BJ251" s="25">
        <v>40.191060105174905</v>
      </c>
      <c r="BK251" s="25">
        <f t="shared" si="96"/>
        <v>4.8089398948250945</v>
      </c>
      <c r="BL251" s="35">
        <v>12990</v>
      </c>
      <c r="BM251" s="35">
        <v>1250</v>
      </c>
      <c r="BN251" s="35">
        <v>2000</v>
      </c>
      <c r="BO251" s="35">
        <f t="shared" si="97"/>
        <v>9740</v>
      </c>
      <c r="BP251" s="35">
        <v>3591.5054858147687</v>
      </c>
      <c r="BQ251" s="25">
        <f t="shared" si="98"/>
        <v>0</v>
      </c>
      <c r="BR251" s="21">
        <v>2000</v>
      </c>
      <c r="BS251" s="21">
        <v>285</v>
      </c>
      <c r="BT251" s="21">
        <v>38</v>
      </c>
      <c r="BU251" s="21">
        <f t="shared" si="99"/>
        <v>1677</v>
      </c>
      <c r="BV251" s="32">
        <v>326.64197200405272</v>
      </c>
      <c r="BW251" s="32">
        <f t="shared" si="100"/>
        <v>0</v>
      </c>
      <c r="BX251" s="35">
        <v>5328</v>
      </c>
      <c r="BY251" s="25">
        <v>1716</v>
      </c>
      <c r="BZ251" s="21">
        <v>50</v>
      </c>
      <c r="CA251" s="21">
        <f t="shared" si="101"/>
        <v>3562</v>
      </c>
      <c r="CB251" s="25">
        <v>1120.1864356941217</v>
      </c>
      <c r="CC251" s="25">
        <f t="shared" si="102"/>
        <v>645.81356430587834</v>
      </c>
      <c r="CD251" s="22">
        <v>5700</v>
      </c>
      <c r="CE251" s="21">
        <v>792</v>
      </c>
      <c r="CF251" s="21">
        <v>200</v>
      </c>
      <c r="CG251" s="21">
        <f t="shared" si="103"/>
        <v>4908</v>
      </c>
      <c r="CH251" s="25">
        <v>1205.917187272931</v>
      </c>
      <c r="CI251" s="25">
        <f t="shared" si="104"/>
        <v>0</v>
      </c>
      <c r="CJ251" s="21">
        <f t="shared" si="105"/>
        <v>850</v>
      </c>
      <c r="CK251" s="21">
        <v>700</v>
      </c>
      <c r="CL251" s="21">
        <v>490</v>
      </c>
      <c r="CM251" s="21">
        <v>0</v>
      </c>
      <c r="CN251" s="25">
        <v>288.18980584302386</v>
      </c>
      <c r="CO251" s="25">
        <f t="shared" si="106"/>
        <v>901.81019415697619</v>
      </c>
    </row>
    <row r="252" spans="2:93" ht="15" customHeight="1" x14ac:dyDescent="0.35">
      <c r="B252" s="4"/>
      <c r="C252" s="13">
        <v>44947</v>
      </c>
      <c r="D252" s="22">
        <f t="shared" si="82"/>
        <v>5295</v>
      </c>
      <c r="E252" s="22">
        <v>3077.5</v>
      </c>
      <c r="F252" s="22">
        <v>50</v>
      </c>
      <c r="G252" s="22">
        <f t="shared" si="83"/>
        <v>2167.5</v>
      </c>
      <c r="H252" s="22">
        <v>71.957583567312753</v>
      </c>
      <c r="I252" s="22">
        <f t="shared" si="107"/>
        <v>3055.5424164326873</v>
      </c>
      <c r="J252" s="21">
        <v>300</v>
      </c>
      <c r="K252" s="21">
        <f t="shared" si="84"/>
        <v>267</v>
      </c>
      <c r="L252" s="26">
        <v>33</v>
      </c>
      <c r="M252" s="21">
        <v>0</v>
      </c>
      <c r="N252" s="25">
        <v>28.045975604679935</v>
      </c>
      <c r="O252" s="25">
        <f t="shared" si="108"/>
        <v>271.95402439532006</v>
      </c>
      <c r="P252" s="21">
        <v>2500</v>
      </c>
      <c r="Q252" s="25">
        <v>2150</v>
      </c>
      <c r="R252" s="21">
        <v>0</v>
      </c>
      <c r="S252" s="25">
        <f t="shared" si="85"/>
        <v>350</v>
      </c>
      <c r="T252" s="25">
        <v>828.4664410888837</v>
      </c>
      <c r="U252" s="25">
        <f t="shared" si="86"/>
        <v>1321.5335589111164</v>
      </c>
      <c r="V252" s="25">
        <v>1113</v>
      </c>
      <c r="W252" s="26">
        <v>40</v>
      </c>
      <c r="X252" s="25">
        <v>203</v>
      </c>
      <c r="Y252" s="21">
        <v>0</v>
      </c>
      <c r="Z252" s="25">
        <v>253.66919775443097</v>
      </c>
      <c r="AA252" s="25">
        <f t="shared" si="109"/>
        <v>0</v>
      </c>
      <c r="AB252" s="21">
        <v>864</v>
      </c>
      <c r="AC252" s="21">
        <v>110</v>
      </c>
      <c r="AD252" s="21">
        <v>120</v>
      </c>
      <c r="AE252" s="21">
        <f t="shared" si="87"/>
        <v>634</v>
      </c>
      <c r="AF252" s="22">
        <v>149.49654859677878</v>
      </c>
      <c r="AG252" s="22">
        <f t="shared" si="110"/>
        <v>80.50345140322122</v>
      </c>
      <c r="AH252" s="22">
        <v>2213</v>
      </c>
      <c r="AI252" s="21">
        <v>298.60000000000002</v>
      </c>
      <c r="AJ252" s="21">
        <v>600</v>
      </c>
      <c r="AK252" s="22">
        <f t="shared" si="88"/>
        <v>1314.4</v>
      </c>
      <c r="AL252" s="25">
        <v>999.50728531166783</v>
      </c>
      <c r="AM252" s="25">
        <f t="shared" si="89"/>
        <v>0</v>
      </c>
      <c r="AN252" s="35">
        <v>7670</v>
      </c>
      <c r="AO252" s="21">
        <v>3647.6</v>
      </c>
      <c r="AP252" s="21">
        <v>400</v>
      </c>
      <c r="AQ252" s="25">
        <f t="shared" si="90"/>
        <v>3622.4</v>
      </c>
      <c r="AR252" s="25">
        <v>2064.6091613701997</v>
      </c>
      <c r="AS252" s="25">
        <f t="shared" si="91"/>
        <v>1982.9908386298002</v>
      </c>
      <c r="AT252" s="21">
        <v>1095</v>
      </c>
      <c r="AU252" s="21">
        <v>0</v>
      </c>
      <c r="AV252" s="21">
        <v>100</v>
      </c>
      <c r="AW252" s="21">
        <v>0</v>
      </c>
      <c r="AX252" s="25">
        <v>685.80295443927582</v>
      </c>
      <c r="AY252" s="25">
        <f t="shared" si="92"/>
        <v>0</v>
      </c>
      <c r="AZ252" s="35">
        <v>2970</v>
      </c>
      <c r="BA252" s="21">
        <v>300</v>
      </c>
      <c r="BB252" s="21">
        <v>780</v>
      </c>
      <c r="BC252" s="35">
        <f t="shared" si="93"/>
        <v>2670</v>
      </c>
      <c r="BD252" s="25">
        <v>1478.6786264084212</v>
      </c>
      <c r="BE252" s="25">
        <f t="shared" si="94"/>
        <v>0</v>
      </c>
      <c r="BF252" s="21">
        <v>320</v>
      </c>
      <c r="BG252" s="21">
        <v>40</v>
      </c>
      <c r="BH252" s="21">
        <v>5</v>
      </c>
      <c r="BI252" s="21">
        <f t="shared" si="95"/>
        <v>275</v>
      </c>
      <c r="BJ252" s="25">
        <v>41.750727599797202</v>
      </c>
      <c r="BK252" s="25">
        <f t="shared" si="96"/>
        <v>3.2492724002027984</v>
      </c>
      <c r="BL252" s="35">
        <v>12990</v>
      </c>
      <c r="BM252" s="35">
        <v>1250</v>
      </c>
      <c r="BN252" s="35">
        <v>2000</v>
      </c>
      <c r="BO252" s="35">
        <f t="shared" si="97"/>
        <v>9740</v>
      </c>
      <c r="BP252" s="35">
        <v>3631.3325358181364</v>
      </c>
      <c r="BQ252" s="25">
        <f t="shared" si="98"/>
        <v>0</v>
      </c>
      <c r="BR252" s="21">
        <v>2000</v>
      </c>
      <c r="BS252" s="21">
        <v>285</v>
      </c>
      <c r="BT252" s="21">
        <v>38</v>
      </c>
      <c r="BU252" s="21">
        <f t="shared" si="99"/>
        <v>1677</v>
      </c>
      <c r="BV252" s="32">
        <v>326.59097305376554</v>
      </c>
      <c r="BW252" s="32">
        <f t="shared" si="100"/>
        <v>0</v>
      </c>
      <c r="BX252" s="35">
        <v>5328</v>
      </c>
      <c r="BY252" s="25">
        <v>1716</v>
      </c>
      <c r="BZ252" s="21">
        <v>50</v>
      </c>
      <c r="CA252" s="21">
        <f t="shared" si="101"/>
        <v>3562</v>
      </c>
      <c r="CB252" s="25">
        <v>1057.7963180990535</v>
      </c>
      <c r="CC252" s="25">
        <f t="shared" si="102"/>
        <v>708.20368190094655</v>
      </c>
      <c r="CD252" s="22">
        <v>5700</v>
      </c>
      <c r="CE252" s="21">
        <v>792</v>
      </c>
      <c r="CF252" s="21">
        <v>200</v>
      </c>
      <c r="CG252" s="21">
        <f t="shared" si="103"/>
        <v>4908</v>
      </c>
      <c r="CH252" s="25">
        <v>1350.0359701409345</v>
      </c>
      <c r="CI252" s="25">
        <f t="shared" si="104"/>
        <v>0</v>
      </c>
      <c r="CJ252" s="21">
        <f t="shared" si="105"/>
        <v>850</v>
      </c>
      <c r="CK252" s="21">
        <v>700</v>
      </c>
      <c r="CL252" s="21">
        <v>490</v>
      </c>
      <c r="CM252" s="21">
        <v>0</v>
      </c>
      <c r="CN252" s="25">
        <v>307.22176610938573</v>
      </c>
      <c r="CO252" s="25">
        <f t="shared" si="106"/>
        <v>882.77823389061427</v>
      </c>
    </row>
    <row r="253" spans="2:93" ht="15" customHeight="1" x14ac:dyDescent="0.35">
      <c r="B253" s="4"/>
      <c r="C253" s="13">
        <v>44948</v>
      </c>
      <c r="D253" s="22">
        <f t="shared" si="82"/>
        <v>5295</v>
      </c>
      <c r="E253" s="22">
        <v>3077.5</v>
      </c>
      <c r="F253" s="22">
        <v>50</v>
      </c>
      <c r="G253" s="22">
        <f t="shared" si="83"/>
        <v>2167.5</v>
      </c>
      <c r="H253" s="22">
        <v>72.813700455126707</v>
      </c>
      <c r="I253" s="22">
        <f t="shared" si="107"/>
        <v>3054.6862995448732</v>
      </c>
      <c r="J253" s="21">
        <v>300</v>
      </c>
      <c r="K253" s="21">
        <f t="shared" si="84"/>
        <v>267</v>
      </c>
      <c r="L253" s="26">
        <v>33</v>
      </c>
      <c r="M253" s="21">
        <v>0</v>
      </c>
      <c r="N253" s="25">
        <v>15.491330628182487</v>
      </c>
      <c r="O253" s="25">
        <f t="shared" si="108"/>
        <v>284.50866937181752</v>
      </c>
      <c r="P253" s="21">
        <v>2500</v>
      </c>
      <c r="Q253" s="25">
        <v>2150</v>
      </c>
      <c r="R253" s="21">
        <v>0</v>
      </c>
      <c r="S253" s="25">
        <f t="shared" si="85"/>
        <v>350</v>
      </c>
      <c r="T253" s="25">
        <v>826.518350128929</v>
      </c>
      <c r="U253" s="25">
        <f t="shared" si="86"/>
        <v>1323.4816498710711</v>
      </c>
      <c r="V253" s="25">
        <v>1113</v>
      </c>
      <c r="W253" s="26">
        <v>40</v>
      </c>
      <c r="X253" s="25">
        <v>203</v>
      </c>
      <c r="Y253" s="21">
        <v>0</v>
      </c>
      <c r="Z253" s="25">
        <v>195.5673146723303</v>
      </c>
      <c r="AA253" s="25">
        <f t="shared" si="109"/>
        <v>47.432685327669702</v>
      </c>
      <c r="AB253" s="21">
        <v>864</v>
      </c>
      <c r="AC253" s="21">
        <v>110</v>
      </c>
      <c r="AD253" s="21">
        <v>120</v>
      </c>
      <c r="AE253" s="21">
        <f t="shared" si="87"/>
        <v>634</v>
      </c>
      <c r="AF253" s="22">
        <v>107.30184764126248</v>
      </c>
      <c r="AG253" s="22">
        <f t="shared" si="110"/>
        <v>122.69815235873752</v>
      </c>
      <c r="AH253" s="22">
        <v>2213</v>
      </c>
      <c r="AI253" s="21">
        <v>298.60000000000002</v>
      </c>
      <c r="AJ253" s="21">
        <v>600</v>
      </c>
      <c r="AK253" s="22">
        <f t="shared" si="88"/>
        <v>1314.4</v>
      </c>
      <c r="AL253" s="25">
        <v>960.12022282464636</v>
      </c>
      <c r="AM253" s="25">
        <f t="shared" si="89"/>
        <v>0</v>
      </c>
      <c r="AN253" s="35">
        <v>7670</v>
      </c>
      <c r="AO253" s="21">
        <v>3647.6</v>
      </c>
      <c r="AP253" s="21">
        <v>400</v>
      </c>
      <c r="AQ253" s="25">
        <f t="shared" si="90"/>
        <v>3622.4</v>
      </c>
      <c r="AR253" s="25">
        <v>2018.8415427801581</v>
      </c>
      <c r="AS253" s="25">
        <f t="shared" si="91"/>
        <v>2028.7584572198418</v>
      </c>
      <c r="AT253" s="21">
        <v>1095</v>
      </c>
      <c r="AU253" s="21">
        <v>0</v>
      </c>
      <c r="AV253" s="21">
        <v>100</v>
      </c>
      <c r="AW253" s="21">
        <v>0</v>
      </c>
      <c r="AX253" s="25">
        <v>641.45961308118956</v>
      </c>
      <c r="AY253" s="25">
        <f t="shared" si="92"/>
        <v>0</v>
      </c>
      <c r="AZ253" s="35">
        <v>2970</v>
      </c>
      <c r="BA253" s="21">
        <v>300</v>
      </c>
      <c r="BB253" s="21">
        <v>780</v>
      </c>
      <c r="BC253" s="35">
        <f t="shared" si="93"/>
        <v>2670</v>
      </c>
      <c r="BD253" s="25">
        <v>1448.2994933105613</v>
      </c>
      <c r="BE253" s="25">
        <f t="shared" si="94"/>
        <v>0</v>
      </c>
      <c r="BF253" s="21">
        <v>320</v>
      </c>
      <c r="BG253" s="21">
        <v>40</v>
      </c>
      <c r="BH253" s="21">
        <v>5</v>
      </c>
      <c r="BI253" s="21">
        <f t="shared" si="95"/>
        <v>275</v>
      </c>
      <c r="BJ253" s="25">
        <v>20.513732746910634</v>
      </c>
      <c r="BK253" s="25">
        <f t="shared" si="96"/>
        <v>24.486267253089366</v>
      </c>
      <c r="BL253" s="35">
        <v>12990</v>
      </c>
      <c r="BM253" s="35">
        <v>1250</v>
      </c>
      <c r="BN253" s="35">
        <v>2000</v>
      </c>
      <c r="BO253" s="35">
        <f t="shared" si="97"/>
        <v>9740</v>
      </c>
      <c r="BP253" s="35">
        <v>3625.5050571276302</v>
      </c>
      <c r="BQ253" s="25">
        <f t="shared" si="98"/>
        <v>0</v>
      </c>
      <c r="BR253" s="21">
        <v>2000</v>
      </c>
      <c r="BS253" s="21">
        <v>285</v>
      </c>
      <c r="BT253" s="21">
        <v>38</v>
      </c>
      <c r="BU253" s="21">
        <f t="shared" si="99"/>
        <v>1677</v>
      </c>
      <c r="BV253" s="32">
        <v>305.0255141237073</v>
      </c>
      <c r="BW253" s="32">
        <f t="shared" si="100"/>
        <v>17.974485876292704</v>
      </c>
      <c r="BX253" s="35">
        <v>5328</v>
      </c>
      <c r="BY253" s="25">
        <v>1716</v>
      </c>
      <c r="BZ253" s="21">
        <v>50</v>
      </c>
      <c r="CA253" s="21">
        <f t="shared" si="101"/>
        <v>3562</v>
      </c>
      <c r="CB253" s="25">
        <v>1082.0279747012448</v>
      </c>
      <c r="CC253" s="25">
        <f t="shared" si="102"/>
        <v>683.97202529875517</v>
      </c>
      <c r="CD253" s="22">
        <v>5700</v>
      </c>
      <c r="CE253" s="21">
        <v>792</v>
      </c>
      <c r="CF253" s="21">
        <v>200</v>
      </c>
      <c r="CG253" s="21">
        <f t="shared" si="103"/>
        <v>4908</v>
      </c>
      <c r="CH253" s="25">
        <v>1274.5107948808875</v>
      </c>
      <c r="CI253" s="25">
        <f t="shared" si="104"/>
        <v>0</v>
      </c>
      <c r="CJ253" s="21">
        <f t="shared" si="105"/>
        <v>850</v>
      </c>
      <c r="CK253" s="21">
        <v>700</v>
      </c>
      <c r="CL253" s="21">
        <v>490</v>
      </c>
      <c r="CM253" s="21">
        <v>0</v>
      </c>
      <c r="CN253" s="25">
        <v>282.4203667453491</v>
      </c>
      <c r="CO253" s="25">
        <f t="shared" si="106"/>
        <v>907.57963325465084</v>
      </c>
    </row>
    <row r="254" spans="2:93" ht="15" customHeight="1" x14ac:dyDescent="0.35">
      <c r="B254" s="4"/>
      <c r="C254" s="13">
        <v>44949</v>
      </c>
      <c r="D254" s="22">
        <f t="shared" si="82"/>
        <v>5295</v>
      </c>
      <c r="E254" s="22">
        <v>3077.5</v>
      </c>
      <c r="F254" s="22">
        <v>50</v>
      </c>
      <c r="G254" s="22">
        <f t="shared" si="83"/>
        <v>2167.5</v>
      </c>
      <c r="H254" s="22">
        <v>61.736429801694037</v>
      </c>
      <c r="I254" s="22">
        <f t="shared" si="107"/>
        <v>3065.7635701983058</v>
      </c>
      <c r="J254" s="21">
        <v>300</v>
      </c>
      <c r="K254" s="21">
        <f t="shared" si="84"/>
        <v>267</v>
      </c>
      <c r="L254" s="26">
        <v>33</v>
      </c>
      <c r="M254" s="21">
        <v>0</v>
      </c>
      <c r="N254" s="25">
        <v>31.474421052909182</v>
      </c>
      <c r="O254" s="25">
        <f t="shared" si="108"/>
        <v>268.52557894709082</v>
      </c>
      <c r="P254" s="21">
        <v>2500</v>
      </c>
      <c r="Q254" s="25">
        <v>2150</v>
      </c>
      <c r="R254" s="21">
        <v>0</v>
      </c>
      <c r="S254" s="25">
        <f t="shared" si="85"/>
        <v>350</v>
      </c>
      <c r="T254" s="25">
        <v>827.68819586936661</v>
      </c>
      <c r="U254" s="25">
        <f t="shared" si="86"/>
        <v>1322.3118041306334</v>
      </c>
      <c r="V254" s="25">
        <v>1113</v>
      </c>
      <c r="W254" s="26">
        <v>40</v>
      </c>
      <c r="X254" s="25">
        <v>203</v>
      </c>
      <c r="Y254" s="21">
        <v>0</v>
      </c>
      <c r="Z254" s="25">
        <v>279.59786559104413</v>
      </c>
      <c r="AA254" s="25">
        <f t="shared" si="109"/>
        <v>0</v>
      </c>
      <c r="AB254" s="21">
        <v>864</v>
      </c>
      <c r="AC254" s="21">
        <v>110</v>
      </c>
      <c r="AD254" s="21">
        <v>120</v>
      </c>
      <c r="AE254" s="21">
        <f t="shared" si="87"/>
        <v>634</v>
      </c>
      <c r="AF254" s="22">
        <v>150.29167927597069</v>
      </c>
      <c r="AG254" s="22">
        <f t="shared" si="110"/>
        <v>79.708320724029306</v>
      </c>
      <c r="AH254" s="22">
        <v>2213</v>
      </c>
      <c r="AI254" s="21">
        <v>298.60000000000002</v>
      </c>
      <c r="AJ254" s="21">
        <v>600</v>
      </c>
      <c r="AK254" s="22">
        <f t="shared" si="88"/>
        <v>1314.4</v>
      </c>
      <c r="AL254" s="25">
        <v>833.828800196315</v>
      </c>
      <c r="AM254" s="25">
        <f t="shared" si="89"/>
        <v>64.771199803685022</v>
      </c>
      <c r="AN254" s="35">
        <v>7670</v>
      </c>
      <c r="AO254" s="21">
        <v>3647.6</v>
      </c>
      <c r="AP254" s="21">
        <v>400</v>
      </c>
      <c r="AQ254" s="25">
        <f t="shared" si="90"/>
        <v>3622.4</v>
      </c>
      <c r="AR254" s="25">
        <v>1906.0385419503179</v>
      </c>
      <c r="AS254" s="25">
        <f t="shared" si="91"/>
        <v>2141.5614580496822</v>
      </c>
      <c r="AT254" s="21">
        <v>1095</v>
      </c>
      <c r="AU254" s="21">
        <v>0</v>
      </c>
      <c r="AV254" s="21">
        <v>100</v>
      </c>
      <c r="AW254" s="21">
        <v>0</v>
      </c>
      <c r="AX254" s="25">
        <v>673.76313663329597</v>
      </c>
      <c r="AY254" s="25">
        <f t="shared" si="92"/>
        <v>0</v>
      </c>
      <c r="AZ254" s="35">
        <v>2970</v>
      </c>
      <c r="BA254" s="21">
        <v>300</v>
      </c>
      <c r="BB254" s="21">
        <v>780</v>
      </c>
      <c r="BC254" s="35">
        <f t="shared" si="93"/>
        <v>2670</v>
      </c>
      <c r="BD254" s="25">
        <v>1531.0338168360672</v>
      </c>
      <c r="BE254" s="25">
        <f t="shared" si="94"/>
        <v>0</v>
      </c>
      <c r="BF254" s="21">
        <v>320</v>
      </c>
      <c r="BG254" s="21">
        <v>40</v>
      </c>
      <c r="BH254" s="21">
        <v>5</v>
      </c>
      <c r="BI254" s="21">
        <f t="shared" si="95"/>
        <v>275</v>
      </c>
      <c r="BJ254" s="25">
        <v>38.463146188056633</v>
      </c>
      <c r="BK254" s="25">
        <f t="shared" si="96"/>
        <v>6.5368538119433666</v>
      </c>
      <c r="BL254" s="35">
        <v>12990</v>
      </c>
      <c r="BM254" s="35">
        <v>1250</v>
      </c>
      <c r="BN254" s="35">
        <v>2000</v>
      </c>
      <c r="BO254" s="35">
        <f t="shared" si="97"/>
        <v>9740</v>
      </c>
      <c r="BP254" s="35">
        <v>3636.3799172101849</v>
      </c>
      <c r="BQ254" s="25">
        <f t="shared" si="98"/>
        <v>0</v>
      </c>
      <c r="BR254" s="21">
        <v>2000</v>
      </c>
      <c r="BS254" s="21">
        <v>285</v>
      </c>
      <c r="BT254" s="21">
        <v>38</v>
      </c>
      <c r="BU254" s="21">
        <f t="shared" si="99"/>
        <v>1677</v>
      </c>
      <c r="BV254" s="32">
        <v>315.02227756519744</v>
      </c>
      <c r="BW254" s="32">
        <f t="shared" si="100"/>
        <v>7.9777224348025584</v>
      </c>
      <c r="BX254" s="35">
        <v>5328</v>
      </c>
      <c r="BY254" s="25">
        <v>1716</v>
      </c>
      <c r="BZ254" s="21">
        <v>50</v>
      </c>
      <c r="CA254" s="21">
        <f t="shared" si="101"/>
        <v>3562</v>
      </c>
      <c r="CB254" s="25">
        <v>1117.9525878237025</v>
      </c>
      <c r="CC254" s="25">
        <f t="shared" si="102"/>
        <v>648.04741217629748</v>
      </c>
      <c r="CD254" s="22">
        <v>5700</v>
      </c>
      <c r="CE254" s="21">
        <v>792</v>
      </c>
      <c r="CF254" s="21">
        <v>200</v>
      </c>
      <c r="CG254" s="21">
        <f t="shared" si="103"/>
        <v>4908</v>
      </c>
      <c r="CH254" s="25">
        <v>1178.5820337162265</v>
      </c>
      <c r="CI254" s="25">
        <f t="shared" si="104"/>
        <v>0</v>
      </c>
      <c r="CJ254" s="21">
        <f t="shared" si="105"/>
        <v>850</v>
      </c>
      <c r="CK254" s="21">
        <v>700</v>
      </c>
      <c r="CL254" s="21">
        <v>490</v>
      </c>
      <c r="CM254" s="21">
        <v>0</v>
      </c>
      <c r="CN254" s="25">
        <v>265.00277224584795</v>
      </c>
      <c r="CO254" s="25">
        <f t="shared" si="106"/>
        <v>924.99722775415205</v>
      </c>
    </row>
    <row r="255" spans="2:93" ht="15" customHeight="1" x14ac:dyDescent="0.35">
      <c r="B255" s="4"/>
      <c r="C255" s="13">
        <v>44950</v>
      </c>
      <c r="D255" s="22">
        <f t="shared" si="82"/>
        <v>5295</v>
      </c>
      <c r="E255" s="22">
        <v>3077.5</v>
      </c>
      <c r="F255" s="22">
        <v>50</v>
      </c>
      <c r="G255" s="22">
        <f t="shared" si="83"/>
        <v>2167.5</v>
      </c>
      <c r="H255" s="22">
        <v>62.673167001720778</v>
      </c>
      <c r="I255" s="22">
        <f t="shared" si="107"/>
        <v>3064.8268329982793</v>
      </c>
      <c r="J255" s="21">
        <v>300</v>
      </c>
      <c r="K255" s="21">
        <f t="shared" si="84"/>
        <v>267</v>
      </c>
      <c r="L255" s="26">
        <v>33</v>
      </c>
      <c r="M255" s="21">
        <v>0</v>
      </c>
      <c r="N255" s="25">
        <v>33.598739607757004</v>
      </c>
      <c r="O255" s="25">
        <f t="shared" si="108"/>
        <v>266.40126039224299</v>
      </c>
      <c r="P255" s="21">
        <v>2500</v>
      </c>
      <c r="Q255" s="25">
        <v>2150</v>
      </c>
      <c r="R255" s="21">
        <v>0</v>
      </c>
      <c r="S255" s="25">
        <f t="shared" si="85"/>
        <v>350</v>
      </c>
      <c r="T255" s="25">
        <v>827.19021663663557</v>
      </c>
      <c r="U255" s="25">
        <f t="shared" si="86"/>
        <v>1322.8097833633644</v>
      </c>
      <c r="V255" s="25">
        <v>1113</v>
      </c>
      <c r="W255" s="26">
        <v>40</v>
      </c>
      <c r="X255" s="25">
        <v>203</v>
      </c>
      <c r="Y255" s="21">
        <v>0</v>
      </c>
      <c r="Z255" s="25">
        <v>284.06985869028279</v>
      </c>
      <c r="AA255" s="25">
        <f t="shared" si="109"/>
        <v>0</v>
      </c>
      <c r="AB255" s="21">
        <v>864</v>
      </c>
      <c r="AC255" s="21">
        <v>110</v>
      </c>
      <c r="AD255" s="21">
        <v>120</v>
      </c>
      <c r="AE255" s="21">
        <f t="shared" si="87"/>
        <v>634</v>
      </c>
      <c r="AF255" s="22">
        <v>157.79887442051805</v>
      </c>
      <c r="AG255" s="22">
        <f t="shared" si="110"/>
        <v>72.201125579481953</v>
      </c>
      <c r="AH255" s="22">
        <v>2213</v>
      </c>
      <c r="AI255" s="21">
        <v>298.60000000000002</v>
      </c>
      <c r="AJ255" s="21">
        <v>600</v>
      </c>
      <c r="AK255" s="22">
        <f t="shared" si="88"/>
        <v>1314.4</v>
      </c>
      <c r="AL255" s="25">
        <v>971.59328606639576</v>
      </c>
      <c r="AM255" s="25">
        <f t="shared" si="89"/>
        <v>0</v>
      </c>
      <c r="AN255" s="35">
        <v>7670</v>
      </c>
      <c r="AO255" s="21">
        <v>3647.6</v>
      </c>
      <c r="AP255" s="21">
        <v>400</v>
      </c>
      <c r="AQ255" s="25">
        <f t="shared" si="90"/>
        <v>3622.4</v>
      </c>
      <c r="AR255" s="25">
        <v>1948.2356993298447</v>
      </c>
      <c r="AS255" s="25">
        <f t="shared" si="91"/>
        <v>2099.364300670155</v>
      </c>
      <c r="AT255" s="21">
        <v>1095</v>
      </c>
      <c r="AU255" s="21">
        <v>0</v>
      </c>
      <c r="AV255" s="21">
        <v>100</v>
      </c>
      <c r="AW255" s="21">
        <v>0</v>
      </c>
      <c r="AX255" s="25">
        <v>691.16461547199026</v>
      </c>
      <c r="AY255" s="25">
        <f t="shared" si="92"/>
        <v>0</v>
      </c>
      <c r="AZ255" s="35">
        <v>2970</v>
      </c>
      <c r="BA255" s="21">
        <v>300</v>
      </c>
      <c r="BB255" s="21">
        <v>780</v>
      </c>
      <c r="BC255" s="35">
        <f t="shared" si="93"/>
        <v>2670</v>
      </c>
      <c r="BD255" s="25">
        <v>1513.5139435611986</v>
      </c>
      <c r="BE255" s="25">
        <f t="shared" si="94"/>
        <v>0</v>
      </c>
      <c r="BF255" s="21">
        <v>320</v>
      </c>
      <c r="BG255" s="21">
        <v>40</v>
      </c>
      <c r="BH255" s="21">
        <v>5</v>
      </c>
      <c r="BI255" s="21">
        <f t="shared" si="95"/>
        <v>275</v>
      </c>
      <c r="BJ255" s="25">
        <v>46.237927555441985</v>
      </c>
      <c r="BK255" s="25">
        <f t="shared" si="96"/>
        <v>0</v>
      </c>
      <c r="BL255" s="35">
        <v>12990</v>
      </c>
      <c r="BM255" s="35">
        <v>1250</v>
      </c>
      <c r="BN255" s="35">
        <v>2000</v>
      </c>
      <c r="BO255" s="35">
        <f t="shared" si="97"/>
        <v>9740</v>
      </c>
      <c r="BP255" s="35">
        <v>3453.3181452899621</v>
      </c>
      <c r="BQ255" s="25">
        <f t="shared" si="98"/>
        <v>0</v>
      </c>
      <c r="BR255" s="21">
        <v>2000</v>
      </c>
      <c r="BS255" s="21">
        <v>285</v>
      </c>
      <c r="BT255" s="21">
        <v>38</v>
      </c>
      <c r="BU255" s="21">
        <f t="shared" si="99"/>
        <v>1677</v>
      </c>
      <c r="BV255" s="32">
        <v>316.33374967220703</v>
      </c>
      <c r="BW255" s="32">
        <f t="shared" si="100"/>
        <v>6.6662503277929659</v>
      </c>
      <c r="BX255" s="35">
        <v>5328</v>
      </c>
      <c r="BY255" s="25">
        <v>1716</v>
      </c>
      <c r="BZ255" s="21">
        <v>50</v>
      </c>
      <c r="CA255" s="21">
        <f t="shared" si="101"/>
        <v>3562</v>
      </c>
      <c r="CB255" s="25">
        <v>1136.6007533872883</v>
      </c>
      <c r="CC255" s="25">
        <f t="shared" si="102"/>
        <v>629.39924661271175</v>
      </c>
      <c r="CD255" s="22">
        <v>5700</v>
      </c>
      <c r="CE255" s="21">
        <v>792</v>
      </c>
      <c r="CF255" s="21">
        <v>200</v>
      </c>
      <c r="CG255" s="21">
        <f t="shared" si="103"/>
        <v>4908</v>
      </c>
      <c r="CH255" s="25">
        <v>1217.1693237248094</v>
      </c>
      <c r="CI255" s="25">
        <f t="shared" si="104"/>
        <v>0</v>
      </c>
      <c r="CJ255" s="21">
        <f t="shared" si="105"/>
        <v>850</v>
      </c>
      <c r="CK255" s="21">
        <v>700</v>
      </c>
      <c r="CL255" s="21">
        <v>490</v>
      </c>
      <c r="CM255" s="21">
        <v>0</v>
      </c>
      <c r="CN255" s="25">
        <v>256.85799118309853</v>
      </c>
      <c r="CO255" s="25">
        <f t="shared" si="106"/>
        <v>933.14200881690147</v>
      </c>
    </row>
    <row r="256" spans="2:93" ht="15" customHeight="1" x14ac:dyDescent="0.35">
      <c r="B256" s="4"/>
      <c r="C256" s="13">
        <v>44951</v>
      </c>
      <c r="D256" s="22">
        <f t="shared" si="82"/>
        <v>5295</v>
      </c>
      <c r="E256" s="22">
        <v>3077.5</v>
      </c>
      <c r="F256" s="22">
        <v>50</v>
      </c>
      <c r="G256" s="22">
        <f t="shared" si="83"/>
        <v>2167.5</v>
      </c>
      <c r="H256" s="22">
        <v>69.743415167329331</v>
      </c>
      <c r="I256" s="22">
        <f t="shared" si="107"/>
        <v>3057.7565848326708</v>
      </c>
      <c r="J256" s="21">
        <v>300</v>
      </c>
      <c r="K256" s="21">
        <f t="shared" si="84"/>
        <v>267</v>
      </c>
      <c r="L256" s="26">
        <v>33</v>
      </c>
      <c r="M256" s="21">
        <v>0</v>
      </c>
      <c r="N256" s="25">
        <v>31.631519929777006</v>
      </c>
      <c r="O256" s="25">
        <f t="shared" si="108"/>
        <v>268.36848007022297</v>
      </c>
      <c r="P256" s="21">
        <v>2500</v>
      </c>
      <c r="Q256" s="25">
        <v>2150</v>
      </c>
      <c r="R256" s="21">
        <v>0</v>
      </c>
      <c r="S256" s="25">
        <f t="shared" si="85"/>
        <v>350</v>
      </c>
      <c r="T256" s="25">
        <v>827.28529239035299</v>
      </c>
      <c r="U256" s="25">
        <f t="shared" si="86"/>
        <v>1322.7147076096471</v>
      </c>
      <c r="V256" s="25">
        <v>1113</v>
      </c>
      <c r="W256" s="26">
        <v>40</v>
      </c>
      <c r="X256" s="25">
        <v>203</v>
      </c>
      <c r="Y256" s="21">
        <v>0</v>
      </c>
      <c r="Z256" s="25">
        <v>273.46901726803208</v>
      </c>
      <c r="AA256" s="25">
        <f t="shared" si="109"/>
        <v>0</v>
      </c>
      <c r="AB256" s="21">
        <v>864</v>
      </c>
      <c r="AC256" s="21">
        <v>110</v>
      </c>
      <c r="AD256" s="21">
        <v>120</v>
      </c>
      <c r="AE256" s="21">
        <f t="shared" si="87"/>
        <v>634</v>
      </c>
      <c r="AF256" s="22">
        <v>160.68034502239331</v>
      </c>
      <c r="AG256" s="22">
        <f t="shared" si="110"/>
        <v>69.319654977606689</v>
      </c>
      <c r="AH256" s="22">
        <v>2213</v>
      </c>
      <c r="AI256" s="21">
        <v>298.60000000000002</v>
      </c>
      <c r="AJ256" s="21">
        <v>600</v>
      </c>
      <c r="AK256" s="22">
        <f t="shared" si="88"/>
        <v>1314.4</v>
      </c>
      <c r="AL256" s="25">
        <v>1005.3184314976014</v>
      </c>
      <c r="AM256" s="25">
        <f t="shared" si="89"/>
        <v>0</v>
      </c>
      <c r="AN256" s="35">
        <v>7670</v>
      </c>
      <c r="AO256" s="21">
        <v>3647.6</v>
      </c>
      <c r="AP256" s="21">
        <v>400</v>
      </c>
      <c r="AQ256" s="25">
        <f t="shared" si="90"/>
        <v>3622.4</v>
      </c>
      <c r="AR256" s="25">
        <v>1981.9869900165545</v>
      </c>
      <c r="AS256" s="25">
        <f t="shared" si="91"/>
        <v>2065.6130099834454</v>
      </c>
      <c r="AT256" s="21">
        <v>1095</v>
      </c>
      <c r="AU256" s="21">
        <v>0</v>
      </c>
      <c r="AV256" s="21">
        <v>100</v>
      </c>
      <c r="AW256" s="21">
        <v>0</v>
      </c>
      <c r="AX256" s="25">
        <v>678.00600896200285</v>
      </c>
      <c r="AY256" s="25">
        <f t="shared" si="92"/>
        <v>0</v>
      </c>
      <c r="AZ256" s="35">
        <v>2970</v>
      </c>
      <c r="BA256" s="21">
        <v>300</v>
      </c>
      <c r="BB256" s="21">
        <v>780</v>
      </c>
      <c r="BC256" s="35">
        <f t="shared" si="93"/>
        <v>2670</v>
      </c>
      <c r="BD256" s="25">
        <v>1495.6029978969714</v>
      </c>
      <c r="BE256" s="25">
        <f t="shared" si="94"/>
        <v>0</v>
      </c>
      <c r="BF256" s="21">
        <v>320</v>
      </c>
      <c r="BG256" s="21">
        <v>40</v>
      </c>
      <c r="BH256" s="21">
        <v>5</v>
      </c>
      <c r="BI256" s="21">
        <f t="shared" si="95"/>
        <v>275</v>
      </c>
      <c r="BJ256" s="25">
        <v>43.418085295886392</v>
      </c>
      <c r="BK256" s="25">
        <f t="shared" si="96"/>
        <v>1.5819147041136077</v>
      </c>
      <c r="BL256" s="35">
        <v>12990</v>
      </c>
      <c r="BM256" s="35">
        <v>1250</v>
      </c>
      <c r="BN256" s="35">
        <v>2000</v>
      </c>
      <c r="BO256" s="35">
        <f t="shared" si="97"/>
        <v>9740</v>
      </c>
      <c r="BP256" s="35">
        <v>3520.1737096494221</v>
      </c>
      <c r="BQ256" s="25">
        <f t="shared" si="98"/>
        <v>0</v>
      </c>
      <c r="BR256" s="21">
        <v>2000</v>
      </c>
      <c r="BS256" s="21">
        <v>285</v>
      </c>
      <c r="BT256" s="21">
        <v>38</v>
      </c>
      <c r="BU256" s="21">
        <f t="shared" si="99"/>
        <v>1677</v>
      </c>
      <c r="BV256" s="32">
        <v>321.71259520039325</v>
      </c>
      <c r="BW256" s="32">
        <f t="shared" si="100"/>
        <v>1.2874047996067475</v>
      </c>
      <c r="BX256" s="35">
        <v>5328</v>
      </c>
      <c r="BY256" s="25">
        <v>1716</v>
      </c>
      <c r="BZ256" s="21">
        <v>50</v>
      </c>
      <c r="CA256" s="21">
        <f t="shared" si="101"/>
        <v>3562</v>
      </c>
      <c r="CB256" s="25">
        <v>1149.7415545391923</v>
      </c>
      <c r="CC256" s="25">
        <f t="shared" si="102"/>
        <v>616.25844546080771</v>
      </c>
      <c r="CD256" s="22">
        <v>5700</v>
      </c>
      <c r="CE256" s="21">
        <v>792</v>
      </c>
      <c r="CF256" s="21">
        <v>200</v>
      </c>
      <c r="CG256" s="21">
        <f t="shared" si="103"/>
        <v>4908</v>
      </c>
      <c r="CH256" s="25">
        <v>1043.116957290865</v>
      </c>
      <c r="CI256" s="25">
        <f t="shared" si="104"/>
        <v>0</v>
      </c>
      <c r="CJ256" s="21">
        <f t="shared" si="105"/>
        <v>850</v>
      </c>
      <c r="CK256" s="21">
        <v>700</v>
      </c>
      <c r="CL256" s="21">
        <v>490</v>
      </c>
      <c r="CM256" s="21">
        <v>0</v>
      </c>
      <c r="CN256" s="25">
        <v>255.74972019087599</v>
      </c>
      <c r="CO256" s="25">
        <f t="shared" si="106"/>
        <v>934.25027980912398</v>
      </c>
    </row>
    <row r="257" spans="2:93" ht="15" customHeight="1" x14ac:dyDescent="0.35">
      <c r="B257" s="4"/>
      <c r="C257" s="13">
        <v>44952</v>
      </c>
      <c r="D257" s="22">
        <f t="shared" si="82"/>
        <v>5295</v>
      </c>
      <c r="E257" s="22">
        <v>3077.5</v>
      </c>
      <c r="F257" s="22">
        <v>50</v>
      </c>
      <c r="G257" s="22">
        <f t="shared" si="83"/>
        <v>2167.5</v>
      </c>
      <c r="H257" s="22">
        <v>61.989743193581234</v>
      </c>
      <c r="I257" s="22">
        <f t="shared" si="107"/>
        <v>3065.510256806419</v>
      </c>
      <c r="J257" s="21">
        <v>300</v>
      </c>
      <c r="K257" s="21">
        <f t="shared" si="84"/>
        <v>267</v>
      </c>
      <c r="L257" s="26">
        <v>33</v>
      </c>
      <c r="M257" s="21">
        <v>0</v>
      </c>
      <c r="N257" s="25">
        <v>32.850152220734707</v>
      </c>
      <c r="O257" s="25">
        <f t="shared" si="108"/>
        <v>267.14984777926531</v>
      </c>
      <c r="P257" s="21">
        <v>2500</v>
      </c>
      <c r="Q257" s="25">
        <v>2150</v>
      </c>
      <c r="R257" s="21">
        <v>0</v>
      </c>
      <c r="S257" s="25">
        <f t="shared" si="85"/>
        <v>350</v>
      </c>
      <c r="T257" s="25">
        <v>828.33340723602373</v>
      </c>
      <c r="U257" s="25">
        <f t="shared" si="86"/>
        <v>1321.6665927639763</v>
      </c>
      <c r="V257" s="25">
        <v>1113</v>
      </c>
      <c r="W257" s="26">
        <v>40</v>
      </c>
      <c r="X257" s="25">
        <v>203</v>
      </c>
      <c r="Y257" s="21">
        <v>0</v>
      </c>
      <c r="Z257" s="25">
        <v>285.72089291188655</v>
      </c>
      <c r="AA257" s="25">
        <f t="shared" si="109"/>
        <v>0</v>
      </c>
      <c r="AB257" s="21">
        <v>864</v>
      </c>
      <c r="AC257" s="21">
        <v>110</v>
      </c>
      <c r="AD257" s="21">
        <v>120</v>
      </c>
      <c r="AE257" s="21">
        <f t="shared" si="87"/>
        <v>634</v>
      </c>
      <c r="AF257" s="22">
        <v>153.37174462085534</v>
      </c>
      <c r="AG257" s="22">
        <f t="shared" si="110"/>
        <v>76.628255379144662</v>
      </c>
      <c r="AH257" s="22">
        <v>2213</v>
      </c>
      <c r="AI257" s="21">
        <v>298.60000000000002</v>
      </c>
      <c r="AJ257" s="21">
        <v>600</v>
      </c>
      <c r="AK257" s="22">
        <f t="shared" si="88"/>
        <v>1314.4</v>
      </c>
      <c r="AL257" s="25">
        <v>987.80981302453927</v>
      </c>
      <c r="AM257" s="25">
        <f t="shared" si="89"/>
        <v>0</v>
      </c>
      <c r="AN257" s="35">
        <v>7670</v>
      </c>
      <c r="AO257" s="21">
        <v>3647.6</v>
      </c>
      <c r="AP257" s="21">
        <v>400</v>
      </c>
      <c r="AQ257" s="25">
        <f t="shared" si="90"/>
        <v>3622.4</v>
      </c>
      <c r="AR257" s="25">
        <v>2016.963695674282</v>
      </c>
      <c r="AS257" s="25">
        <f t="shared" si="91"/>
        <v>2030.6363043257179</v>
      </c>
      <c r="AT257" s="21">
        <v>1095</v>
      </c>
      <c r="AU257" s="21">
        <v>0</v>
      </c>
      <c r="AV257" s="21">
        <v>100</v>
      </c>
      <c r="AW257" s="21">
        <v>0</v>
      </c>
      <c r="AX257" s="25">
        <v>638.14032035835339</v>
      </c>
      <c r="AY257" s="25">
        <f t="shared" si="92"/>
        <v>0</v>
      </c>
      <c r="AZ257" s="35">
        <v>2970</v>
      </c>
      <c r="BA257" s="21">
        <v>300</v>
      </c>
      <c r="BB257" s="21">
        <v>780</v>
      </c>
      <c r="BC257" s="35">
        <f t="shared" si="93"/>
        <v>2670</v>
      </c>
      <c r="BD257" s="25">
        <v>1521.2626824020051</v>
      </c>
      <c r="BE257" s="25">
        <f t="shared" si="94"/>
        <v>0</v>
      </c>
      <c r="BF257" s="21">
        <v>320</v>
      </c>
      <c r="BG257" s="21">
        <v>40</v>
      </c>
      <c r="BH257" s="21">
        <v>5</v>
      </c>
      <c r="BI257" s="21">
        <f t="shared" si="95"/>
        <v>275</v>
      </c>
      <c r="BJ257" s="25">
        <v>42.38475613390515</v>
      </c>
      <c r="BK257" s="25">
        <f t="shared" si="96"/>
        <v>2.6152438660948505</v>
      </c>
      <c r="BL257" s="35">
        <v>12990</v>
      </c>
      <c r="BM257" s="35">
        <v>1250</v>
      </c>
      <c r="BN257" s="35">
        <v>2000</v>
      </c>
      <c r="BO257" s="35">
        <f t="shared" si="97"/>
        <v>9740</v>
      </c>
      <c r="BP257" s="35">
        <v>3531.2992606516732</v>
      </c>
      <c r="BQ257" s="25">
        <f t="shared" si="98"/>
        <v>0</v>
      </c>
      <c r="BR257" s="21">
        <v>2000</v>
      </c>
      <c r="BS257" s="21">
        <v>285</v>
      </c>
      <c r="BT257" s="21">
        <v>38</v>
      </c>
      <c r="BU257" s="21">
        <f t="shared" si="99"/>
        <v>1677</v>
      </c>
      <c r="BV257" s="32">
        <v>315.27695688133895</v>
      </c>
      <c r="BW257" s="32">
        <f t="shared" si="100"/>
        <v>7.7230431186610531</v>
      </c>
      <c r="BX257" s="35">
        <v>5328</v>
      </c>
      <c r="BY257" s="25">
        <v>1716</v>
      </c>
      <c r="BZ257" s="21">
        <v>50</v>
      </c>
      <c r="CA257" s="21">
        <f t="shared" si="101"/>
        <v>3562</v>
      </c>
      <c r="CB257" s="25">
        <v>1139.4676592229189</v>
      </c>
      <c r="CC257" s="25">
        <f t="shared" si="102"/>
        <v>626.53234077708112</v>
      </c>
      <c r="CD257" s="22">
        <v>5700</v>
      </c>
      <c r="CE257" s="21">
        <v>792</v>
      </c>
      <c r="CF257" s="21">
        <v>200</v>
      </c>
      <c r="CG257" s="21">
        <f t="shared" si="103"/>
        <v>4908</v>
      </c>
      <c r="CH257" s="25">
        <v>1184.521092210523</v>
      </c>
      <c r="CI257" s="25">
        <f t="shared" si="104"/>
        <v>0</v>
      </c>
      <c r="CJ257" s="21">
        <f t="shared" si="105"/>
        <v>850</v>
      </c>
      <c r="CK257" s="21">
        <v>700</v>
      </c>
      <c r="CL257" s="21">
        <v>490</v>
      </c>
      <c r="CM257" s="21">
        <v>0</v>
      </c>
      <c r="CN257" s="25">
        <v>273.48097118560446</v>
      </c>
      <c r="CO257" s="25">
        <f t="shared" si="106"/>
        <v>916.5190288143956</v>
      </c>
    </row>
    <row r="258" spans="2:93" ht="15" customHeight="1" x14ac:dyDescent="0.35">
      <c r="B258" s="4"/>
      <c r="C258" s="13">
        <v>44953</v>
      </c>
      <c r="D258" s="22">
        <f t="shared" si="82"/>
        <v>5295</v>
      </c>
      <c r="E258" s="22">
        <v>3077.5</v>
      </c>
      <c r="F258" s="22">
        <v>50</v>
      </c>
      <c r="G258" s="22">
        <f t="shared" si="83"/>
        <v>2167.5</v>
      </c>
      <c r="H258" s="22">
        <v>60.392413268838958</v>
      </c>
      <c r="I258" s="22">
        <f t="shared" si="107"/>
        <v>3067.1075867311611</v>
      </c>
      <c r="J258" s="21">
        <v>300</v>
      </c>
      <c r="K258" s="21">
        <f t="shared" si="84"/>
        <v>267</v>
      </c>
      <c r="L258" s="26">
        <v>33</v>
      </c>
      <c r="M258" s="21">
        <v>0</v>
      </c>
      <c r="N258" s="25">
        <v>34.305211566825299</v>
      </c>
      <c r="O258" s="25">
        <f t="shared" si="108"/>
        <v>265.69478843317472</v>
      </c>
      <c r="P258" s="21">
        <v>2500</v>
      </c>
      <c r="Q258" s="25">
        <v>2150</v>
      </c>
      <c r="R258" s="21">
        <v>0</v>
      </c>
      <c r="S258" s="25">
        <f t="shared" si="85"/>
        <v>350</v>
      </c>
      <c r="T258" s="25">
        <v>829.36626099376622</v>
      </c>
      <c r="U258" s="25">
        <f t="shared" si="86"/>
        <v>1320.6337390062338</v>
      </c>
      <c r="V258" s="25">
        <v>1113</v>
      </c>
      <c r="W258" s="26">
        <v>40</v>
      </c>
      <c r="X258" s="25">
        <v>203</v>
      </c>
      <c r="Y258" s="21">
        <v>0</v>
      </c>
      <c r="Z258" s="25">
        <v>297.48447731555041</v>
      </c>
      <c r="AA258" s="25">
        <f t="shared" si="109"/>
        <v>0</v>
      </c>
      <c r="AB258" s="21">
        <v>864</v>
      </c>
      <c r="AC258" s="21">
        <v>110</v>
      </c>
      <c r="AD258" s="21">
        <v>120</v>
      </c>
      <c r="AE258" s="21">
        <f t="shared" si="87"/>
        <v>634</v>
      </c>
      <c r="AF258" s="22">
        <v>163.06265538366409</v>
      </c>
      <c r="AG258" s="22">
        <f t="shared" si="110"/>
        <v>66.937344616335906</v>
      </c>
      <c r="AH258" s="22">
        <v>2213</v>
      </c>
      <c r="AI258" s="21">
        <v>298.60000000000002</v>
      </c>
      <c r="AJ258" s="21">
        <v>600</v>
      </c>
      <c r="AK258" s="22">
        <f t="shared" si="88"/>
        <v>1314.4</v>
      </c>
      <c r="AL258" s="25">
        <v>993.08445611898776</v>
      </c>
      <c r="AM258" s="25">
        <f t="shared" si="89"/>
        <v>0</v>
      </c>
      <c r="AN258" s="35">
        <v>7670</v>
      </c>
      <c r="AO258" s="21">
        <v>3647.6</v>
      </c>
      <c r="AP258" s="21">
        <v>400</v>
      </c>
      <c r="AQ258" s="25">
        <f t="shared" si="90"/>
        <v>3622.4</v>
      </c>
      <c r="AR258" s="25">
        <v>2073.9346525735214</v>
      </c>
      <c r="AS258" s="25">
        <f t="shared" si="91"/>
        <v>1973.6653474264785</v>
      </c>
      <c r="AT258" s="21">
        <v>1095</v>
      </c>
      <c r="AU258" s="21">
        <v>0</v>
      </c>
      <c r="AV258" s="21">
        <v>100</v>
      </c>
      <c r="AW258" s="21">
        <v>0</v>
      </c>
      <c r="AX258" s="25">
        <v>611.73360867007216</v>
      </c>
      <c r="AY258" s="25">
        <f t="shared" si="92"/>
        <v>0</v>
      </c>
      <c r="AZ258" s="35">
        <v>2970</v>
      </c>
      <c r="BA258" s="21">
        <v>300</v>
      </c>
      <c r="BB258" s="21">
        <v>780</v>
      </c>
      <c r="BC258" s="35">
        <f t="shared" si="93"/>
        <v>2670</v>
      </c>
      <c r="BD258" s="25">
        <v>1543.9356219429228</v>
      </c>
      <c r="BE258" s="25">
        <f t="shared" si="94"/>
        <v>0</v>
      </c>
      <c r="BF258" s="21">
        <v>320</v>
      </c>
      <c r="BG258" s="21">
        <v>40</v>
      </c>
      <c r="BH258" s="21">
        <v>5</v>
      </c>
      <c r="BI258" s="21">
        <f t="shared" si="95"/>
        <v>275</v>
      </c>
      <c r="BJ258" s="25">
        <v>46.964863962177432</v>
      </c>
      <c r="BK258" s="25">
        <f t="shared" si="96"/>
        <v>0</v>
      </c>
      <c r="BL258" s="35">
        <v>12990</v>
      </c>
      <c r="BM258" s="35">
        <v>1250</v>
      </c>
      <c r="BN258" s="35">
        <v>2000</v>
      </c>
      <c r="BO258" s="35">
        <f t="shared" si="97"/>
        <v>9740</v>
      </c>
      <c r="BP258" s="35">
        <v>3578.6176938372196</v>
      </c>
      <c r="BQ258" s="25">
        <f t="shared" si="98"/>
        <v>0</v>
      </c>
      <c r="BR258" s="21">
        <v>2000</v>
      </c>
      <c r="BS258" s="21">
        <v>285</v>
      </c>
      <c r="BT258" s="21">
        <v>38</v>
      </c>
      <c r="BU258" s="21">
        <f t="shared" si="99"/>
        <v>1677</v>
      </c>
      <c r="BV258" s="32">
        <v>323.59721765960916</v>
      </c>
      <c r="BW258" s="32">
        <f t="shared" si="100"/>
        <v>0</v>
      </c>
      <c r="BX258" s="35">
        <v>5328</v>
      </c>
      <c r="BY258" s="25">
        <v>1716</v>
      </c>
      <c r="BZ258" s="21">
        <v>50</v>
      </c>
      <c r="CA258" s="21">
        <f t="shared" si="101"/>
        <v>3562</v>
      </c>
      <c r="CB258" s="25">
        <v>1160.1366755651295</v>
      </c>
      <c r="CC258" s="25">
        <f t="shared" si="102"/>
        <v>605.86332443487049</v>
      </c>
      <c r="CD258" s="22">
        <v>5700</v>
      </c>
      <c r="CE258" s="21">
        <v>792</v>
      </c>
      <c r="CF258" s="21">
        <v>200</v>
      </c>
      <c r="CG258" s="21">
        <f t="shared" si="103"/>
        <v>4908</v>
      </c>
      <c r="CH258" s="25">
        <v>1229.7726683827154</v>
      </c>
      <c r="CI258" s="25">
        <f t="shared" si="104"/>
        <v>0</v>
      </c>
      <c r="CJ258" s="21">
        <f t="shared" si="105"/>
        <v>850</v>
      </c>
      <c r="CK258" s="21">
        <v>700</v>
      </c>
      <c r="CL258" s="21">
        <v>490</v>
      </c>
      <c r="CM258" s="21">
        <v>0</v>
      </c>
      <c r="CN258" s="25">
        <v>294.19939761791443</v>
      </c>
      <c r="CO258" s="25">
        <f t="shared" si="106"/>
        <v>895.80060238208557</v>
      </c>
    </row>
    <row r="259" spans="2:93" ht="15" customHeight="1" x14ac:dyDescent="0.35">
      <c r="B259" s="4"/>
      <c r="C259" s="13">
        <v>44954</v>
      </c>
      <c r="D259" s="22">
        <f t="shared" si="82"/>
        <v>5295</v>
      </c>
      <c r="E259" s="22">
        <v>3077.5</v>
      </c>
      <c r="F259" s="22">
        <v>50</v>
      </c>
      <c r="G259" s="22">
        <f t="shared" si="83"/>
        <v>2167.5</v>
      </c>
      <c r="H259" s="22">
        <v>52.464644871735288</v>
      </c>
      <c r="I259" s="22">
        <f t="shared" si="107"/>
        <v>3075.0353551282647</v>
      </c>
      <c r="J259" s="21">
        <v>300</v>
      </c>
      <c r="K259" s="21">
        <f t="shared" si="84"/>
        <v>267</v>
      </c>
      <c r="L259" s="26">
        <v>33</v>
      </c>
      <c r="M259" s="21">
        <v>0</v>
      </c>
      <c r="N259" s="25">
        <v>27.059959982283186</v>
      </c>
      <c r="O259" s="25">
        <f t="shared" si="108"/>
        <v>272.9400400177168</v>
      </c>
      <c r="P259" s="21">
        <v>2500</v>
      </c>
      <c r="Q259" s="25">
        <v>2150</v>
      </c>
      <c r="R259" s="21">
        <v>0</v>
      </c>
      <c r="S259" s="25">
        <f t="shared" si="85"/>
        <v>350</v>
      </c>
      <c r="T259" s="25">
        <v>829.09264501202472</v>
      </c>
      <c r="U259" s="25">
        <f t="shared" si="86"/>
        <v>1320.9073549879754</v>
      </c>
      <c r="V259" s="25">
        <v>1113</v>
      </c>
      <c r="W259" s="26">
        <v>40</v>
      </c>
      <c r="X259" s="25">
        <v>203</v>
      </c>
      <c r="Y259" s="21">
        <v>0</v>
      </c>
      <c r="Z259" s="25">
        <v>258.16715114789383</v>
      </c>
      <c r="AA259" s="25">
        <f t="shared" si="109"/>
        <v>0</v>
      </c>
      <c r="AB259" s="21">
        <v>864</v>
      </c>
      <c r="AC259" s="21">
        <v>110</v>
      </c>
      <c r="AD259" s="21">
        <v>120</v>
      </c>
      <c r="AE259" s="21">
        <f t="shared" si="87"/>
        <v>634</v>
      </c>
      <c r="AF259" s="22">
        <v>147.03882619581151</v>
      </c>
      <c r="AG259" s="22">
        <f t="shared" si="110"/>
        <v>82.961173804188491</v>
      </c>
      <c r="AH259" s="22">
        <v>2213</v>
      </c>
      <c r="AI259" s="21">
        <v>298.60000000000002</v>
      </c>
      <c r="AJ259" s="21">
        <v>600</v>
      </c>
      <c r="AK259" s="22">
        <f t="shared" si="88"/>
        <v>1314.4</v>
      </c>
      <c r="AL259" s="25">
        <v>1019.0616699171395</v>
      </c>
      <c r="AM259" s="25">
        <f t="shared" si="89"/>
        <v>0</v>
      </c>
      <c r="AN259" s="35">
        <v>7670</v>
      </c>
      <c r="AO259" s="21">
        <v>3647.6</v>
      </c>
      <c r="AP259" s="21">
        <v>400</v>
      </c>
      <c r="AQ259" s="25">
        <f t="shared" si="90"/>
        <v>3622.4</v>
      </c>
      <c r="AR259" s="25">
        <v>1983.4863453355574</v>
      </c>
      <c r="AS259" s="25">
        <f t="shared" si="91"/>
        <v>2064.1136546644425</v>
      </c>
      <c r="AT259" s="21">
        <v>1095</v>
      </c>
      <c r="AU259" s="21">
        <v>0</v>
      </c>
      <c r="AV259" s="21">
        <v>100</v>
      </c>
      <c r="AW259" s="21">
        <v>0</v>
      </c>
      <c r="AX259" s="25">
        <v>580.53183148439837</v>
      </c>
      <c r="AY259" s="25">
        <f t="shared" si="92"/>
        <v>0</v>
      </c>
      <c r="AZ259" s="35">
        <v>2970</v>
      </c>
      <c r="BA259" s="21">
        <v>300</v>
      </c>
      <c r="BB259" s="21">
        <v>780</v>
      </c>
      <c r="BC259" s="35">
        <f t="shared" si="93"/>
        <v>2670</v>
      </c>
      <c r="BD259" s="25">
        <v>1520.9337042034924</v>
      </c>
      <c r="BE259" s="25">
        <f t="shared" si="94"/>
        <v>0</v>
      </c>
      <c r="BF259" s="21">
        <v>320</v>
      </c>
      <c r="BG259" s="21">
        <v>40</v>
      </c>
      <c r="BH259" s="21">
        <v>5</v>
      </c>
      <c r="BI259" s="21">
        <f t="shared" si="95"/>
        <v>275</v>
      </c>
      <c r="BJ259" s="25">
        <v>45.560210189876621</v>
      </c>
      <c r="BK259" s="25">
        <f t="shared" si="96"/>
        <v>0</v>
      </c>
      <c r="BL259" s="35">
        <v>12990</v>
      </c>
      <c r="BM259" s="35">
        <v>1250</v>
      </c>
      <c r="BN259" s="35">
        <v>2000</v>
      </c>
      <c r="BO259" s="35">
        <f t="shared" si="97"/>
        <v>9740</v>
      </c>
      <c r="BP259" s="35">
        <v>3532.1121223762862</v>
      </c>
      <c r="BQ259" s="25">
        <f t="shared" si="98"/>
        <v>0</v>
      </c>
      <c r="BR259" s="21">
        <v>2000</v>
      </c>
      <c r="BS259" s="21">
        <v>285</v>
      </c>
      <c r="BT259" s="21">
        <v>38</v>
      </c>
      <c r="BU259" s="21">
        <f t="shared" si="99"/>
        <v>1677</v>
      </c>
      <c r="BV259" s="32">
        <v>320.6849562852002</v>
      </c>
      <c r="BW259" s="32">
        <f t="shared" si="100"/>
        <v>2.3150437147997991</v>
      </c>
      <c r="BX259" s="35">
        <v>5328</v>
      </c>
      <c r="BY259" s="25">
        <v>1716</v>
      </c>
      <c r="BZ259" s="21">
        <v>50</v>
      </c>
      <c r="CA259" s="21">
        <f t="shared" si="101"/>
        <v>3562</v>
      </c>
      <c r="CB259" s="25">
        <v>1154.4361510265983</v>
      </c>
      <c r="CC259" s="25">
        <f t="shared" si="102"/>
        <v>611.56384897340172</v>
      </c>
      <c r="CD259" s="22">
        <v>5700</v>
      </c>
      <c r="CE259" s="21">
        <v>792</v>
      </c>
      <c r="CF259" s="21">
        <v>200</v>
      </c>
      <c r="CG259" s="21">
        <f t="shared" si="103"/>
        <v>4908</v>
      </c>
      <c r="CH259" s="25">
        <v>1208.684903787464</v>
      </c>
      <c r="CI259" s="25">
        <f t="shared" si="104"/>
        <v>0</v>
      </c>
      <c r="CJ259" s="21">
        <f t="shared" si="105"/>
        <v>850</v>
      </c>
      <c r="CK259" s="21">
        <v>700</v>
      </c>
      <c r="CL259" s="21">
        <v>490</v>
      </c>
      <c r="CM259" s="21">
        <v>0</v>
      </c>
      <c r="CN259" s="25">
        <v>290.20802503582848</v>
      </c>
      <c r="CO259" s="25">
        <f t="shared" si="106"/>
        <v>899.79197496417146</v>
      </c>
    </row>
    <row r="260" spans="2:93" ht="15" customHeight="1" x14ac:dyDescent="0.35">
      <c r="B260" s="4"/>
      <c r="C260" s="13">
        <v>44955</v>
      </c>
      <c r="D260" s="22">
        <f t="shared" si="82"/>
        <v>5295</v>
      </c>
      <c r="E260" s="22">
        <v>3077.5</v>
      </c>
      <c r="F260" s="22">
        <v>50</v>
      </c>
      <c r="G260" s="22">
        <f t="shared" si="83"/>
        <v>2167.5</v>
      </c>
      <c r="H260" s="22">
        <v>66.316053876041678</v>
      </c>
      <c r="I260" s="22">
        <f t="shared" si="107"/>
        <v>3061.1839461239583</v>
      </c>
      <c r="J260" s="21">
        <v>300</v>
      </c>
      <c r="K260" s="21">
        <f t="shared" si="84"/>
        <v>267</v>
      </c>
      <c r="L260" s="26">
        <v>33</v>
      </c>
      <c r="M260" s="21">
        <v>0</v>
      </c>
      <c r="N260" s="25">
        <v>13.560223000877283</v>
      </c>
      <c r="O260" s="25">
        <f t="shared" si="108"/>
        <v>286.43977699912273</v>
      </c>
      <c r="P260" s="21">
        <v>2500</v>
      </c>
      <c r="Q260" s="25">
        <v>2150</v>
      </c>
      <c r="R260" s="21">
        <v>0</v>
      </c>
      <c r="S260" s="25">
        <f t="shared" si="85"/>
        <v>350</v>
      </c>
      <c r="T260" s="25">
        <v>829.39129153602278</v>
      </c>
      <c r="U260" s="25">
        <f t="shared" si="86"/>
        <v>1320.6087084639771</v>
      </c>
      <c r="V260" s="25">
        <v>1113</v>
      </c>
      <c r="W260" s="26">
        <v>40</v>
      </c>
      <c r="X260" s="25">
        <v>203</v>
      </c>
      <c r="Y260" s="21">
        <v>0</v>
      </c>
      <c r="Z260" s="25">
        <v>190.12956050687026</v>
      </c>
      <c r="AA260" s="25">
        <f t="shared" si="109"/>
        <v>52.870439493129737</v>
      </c>
      <c r="AB260" s="21">
        <v>864</v>
      </c>
      <c r="AC260" s="21">
        <v>110</v>
      </c>
      <c r="AD260" s="21">
        <v>120</v>
      </c>
      <c r="AE260" s="21">
        <f t="shared" si="87"/>
        <v>634</v>
      </c>
      <c r="AF260" s="22">
        <v>118.8648558819811</v>
      </c>
      <c r="AG260" s="22">
        <f t="shared" si="110"/>
        <v>111.1351441180189</v>
      </c>
      <c r="AH260" s="22">
        <v>2213</v>
      </c>
      <c r="AI260" s="21">
        <v>298.60000000000002</v>
      </c>
      <c r="AJ260" s="21">
        <v>600</v>
      </c>
      <c r="AK260" s="22">
        <f t="shared" si="88"/>
        <v>1314.4</v>
      </c>
      <c r="AL260" s="25">
        <v>971.5992116853613</v>
      </c>
      <c r="AM260" s="25">
        <f t="shared" si="89"/>
        <v>0</v>
      </c>
      <c r="AN260" s="35">
        <v>7670</v>
      </c>
      <c r="AO260" s="21">
        <v>3647.6</v>
      </c>
      <c r="AP260" s="21">
        <v>400</v>
      </c>
      <c r="AQ260" s="25">
        <f t="shared" si="90"/>
        <v>3622.4</v>
      </c>
      <c r="AR260" s="25">
        <v>2132.8626415870804</v>
      </c>
      <c r="AS260" s="25">
        <f t="shared" si="91"/>
        <v>1914.7373584129195</v>
      </c>
      <c r="AT260" s="21">
        <v>1095</v>
      </c>
      <c r="AU260" s="21">
        <v>0</v>
      </c>
      <c r="AV260" s="21">
        <v>100</v>
      </c>
      <c r="AW260" s="21">
        <v>0</v>
      </c>
      <c r="AX260" s="25">
        <v>613.79629127936505</v>
      </c>
      <c r="AY260" s="25">
        <f t="shared" si="92"/>
        <v>0</v>
      </c>
      <c r="AZ260" s="35">
        <v>2970</v>
      </c>
      <c r="BA260" s="21">
        <v>300</v>
      </c>
      <c r="BB260" s="21">
        <v>780</v>
      </c>
      <c r="BC260" s="35">
        <f t="shared" si="93"/>
        <v>2670</v>
      </c>
      <c r="BD260" s="25">
        <v>1470.5851673792583</v>
      </c>
      <c r="BE260" s="25">
        <f t="shared" si="94"/>
        <v>0</v>
      </c>
      <c r="BF260" s="21">
        <v>320</v>
      </c>
      <c r="BG260" s="21">
        <v>40</v>
      </c>
      <c r="BH260" s="21">
        <v>5</v>
      </c>
      <c r="BI260" s="21">
        <f t="shared" si="95"/>
        <v>275</v>
      </c>
      <c r="BJ260" s="25">
        <v>23.274350154206854</v>
      </c>
      <c r="BK260" s="25">
        <f t="shared" si="96"/>
        <v>21.725649845793146</v>
      </c>
      <c r="BL260" s="35">
        <v>12990</v>
      </c>
      <c r="BM260" s="35">
        <v>1250</v>
      </c>
      <c r="BN260" s="35">
        <v>2000</v>
      </c>
      <c r="BO260" s="35">
        <f t="shared" si="97"/>
        <v>9740</v>
      </c>
      <c r="BP260" s="35">
        <v>3515.3029892706659</v>
      </c>
      <c r="BQ260" s="25">
        <f t="shared" si="98"/>
        <v>0</v>
      </c>
      <c r="BR260" s="21">
        <v>2000</v>
      </c>
      <c r="BS260" s="21">
        <v>285</v>
      </c>
      <c r="BT260" s="21">
        <v>38</v>
      </c>
      <c r="BU260" s="21">
        <f t="shared" si="99"/>
        <v>1677</v>
      </c>
      <c r="BV260" s="32">
        <v>311.32715235885615</v>
      </c>
      <c r="BW260" s="32">
        <f t="shared" si="100"/>
        <v>11.672847641143846</v>
      </c>
      <c r="BX260" s="35">
        <v>5328</v>
      </c>
      <c r="BY260" s="25">
        <v>1716</v>
      </c>
      <c r="BZ260" s="21">
        <v>50</v>
      </c>
      <c r="CA260" s="21">
        <f t="shared" si="101"/>
        <v>3562</v>
      </c>
      <c r="CB260" s="25">
        <v>1131.0971618048488</v>
      </c>
      <c r="CC260" s="25">
        <f t="shared" si="102"/>
        <v>634.90283819515116</v>
      </c>
      <c r="CD260" s="22">
        <v>5700</v>
      </c>
      <c r="CE260" s="21">
        <v>792</v>
      </c>
      <c r="CF260" s="21">
        <v>200</v>
      </c>
      <c r="CG260" s="21">
        <f t="shared" si="103"/>
        <v>4908</v>
      </c>
      <c r="CH260" s="25">
        <v>1180.9863167898559</v>
      </c>
      <c r="CI260" s="25">
        <f t="shared" si="104"/>
        <v>0</v>
      </c>
      <c r="CJ260" s="21">
        <f t="shared" si="105"/>
        <v>850</v>
      </c>
      <c r="CK260" s="21">
        <v>700</v>
      </c>
      <c r="CL260" s="21">
        <v>490</v>
      </c>
      <c r="CM260" s="21">
        <v>0</v>
      </c>
      <c r="CN260" s="25">
        <v>265.27508658755943</v>
      </c>
      <c r="CO260" s="25">
        <f t="shared" si="106"/>
        <v>924.72491341244063</v>
      </c>
    </row>
    <row r="261" spans="2:93" ht="15" customHeight="1" x14ac:dyDescent="0.35">
      <c r="B261" s="4"/>
      <c r="C261" s="13">
        <v>44956</v>
      </c>
      <c r="D261" s="22">
        <f t="shared" si="82"/>
        <v>5295</v>
      </c>
      <c r="E261" s="22">
        <v>3077.5</v>
      </c>
      <c r="F261" s="22">
        <v>50</v>
      </c>
      <c r="G261" s="22">
        <f t="shared" si="83"/>
        <v>2167.5</v>
      </c>
      <c r="H261" s="22">
        <v>58.168219835953941</v>
      </c>
      <c r="I261" s="22">
        <f t="shared" si="107"/>
        <v>3069.331780164046</v>
      </c>
      <c r="J261" s="21">
        <v>300</v>
      </c>
      <c r="K261" s="21">
        <f t="shared" si="84"/>
        <v>267</v>
      </c>
      <c r="L261" s="26">
        <v>33</v>
      </c>
      <c r="M261" s="21">
        <v>0</v>
      </c>
      <c r="N261" s="25">
        <v>31.661724526793549</v>
      </c>
      <c r="O261" s="25">
        <f t="shared" si="108"/>
        <v>268.33827547320647</v>
      </c>
      <c r="P261" s="21">
        <v>2500</v>
      </c>
      <c r="Q261" s="25">
        <v>2150</v>
      </c>
      <c r="R261" s="21">
        <v>0</v>
      </c>
      <c r="S261" s="25">
        <f t="shared" si="85"/>
        <v>350</v>
      </c>
      <c r="T261" s="25">
        <v>830.12127941438985</v>
      </c>
      <c r="U261" s="25">
        <f t="shared" si="86"/>
        <v>1319.8787205856102</v>
      </c>
      <c r="V261" s="25">
        <v>1113</v>
      </c>
      <c r="W261" s="26">
        <v>40</v>
      </c>
      <c r="X261" s="25">
        <v>203</v>
      </c>
      <c r="Y261" s="21">
        <v>0</v>
      </c>
      <c r="Z261" s="25">
        <v>270.5246506322186</v>
      </c>
      <c r="AA261" s="25">
        <f t="shared" si="109"/>
        <v>0</v>
      </c>
      <c r="AB261" s="21">
        <v>864</v>
      </c>
      <c r="AC261" s="21">
        <v>110</v>
      </c>
      <c r="AD261" s="21">
        <v>120</v>
      </c>
      <c r="AE261" s="21">
        <f t="shared" si="87"/>
        <v>634</v>
      </c>
      <c r="AF261" s="22">
        <v>160.53787942824226</v>
      </c>
      <c r="AG261" s="22">
        <f t="shared" si="110"/>
        <v>69.462120571757737</v>
      </c>
      <c r="AH261" s="22">
        <v>2213</v>
      </c>
      <c r="AI261" s="21">
        <v>298.60000000000002</v>
      </c>
      <c r="AJ261" s="21">
        <v>600</v>
      </c>
      <c r="AK261" s="22">
        <f t="shared" si="88"/>
        <v>1314.4</v>
      </c>
      <c r="AL261" s="25">
        <v>800.07172836990753</v>
      </c>
      <c r="AM261" s="25">
        <f t="shared" si="89"/>
        <v>98.52827163009249</v>
      </c>
      <c r="AN261" s="35">
        <v>7670</v>
      </c>
      <c r="AO261" s="21">
        <v>3647.6</v>
      </c>
      <c r="AP261" s="21">
        <v>400</v>
      </c>
      <c r="AQ261" s="25">
        <f t="shared" si="90"/>
        <v>3622.4</v>
      </c>
      <c r="AR261" s="25">
        <v>2165.6212237301834</v>
      </c>
      <c r="AS261" s="25">
        <f t="shared" si="91"/>
        <v>1881.9787762698165</v>
      </c>
      <c r="AT261" s="21">
        <v>1095</v>
      </c>
      <c r="AU261" s="21">
        <v>0</v>
      </c>
      <c r="AV261" s="21">
        <v>100</v>
      </c>
      <c r="AW261" s="21">
        <v>0</v>
      </c>
      <c r="AX261" s="25">
        <v>641.10843856347219</v>
      </c>
      <c r="AY261" s="25">
        <f t="shared" si="92"/>
        <v>0</v>
      </c>
      <c r="AZ261" s="35">
        <v>2970</v>
      </c>
      <c r="BA261" s="21">
        <v>300</v>
      </c>
      <c r="BB261" s="21">
        <v>780</v>
      </c>
      <c r="BC261" s="35">
        <f t="shared" si="93"/>
        <v>2670</v>
      </c>
      <c r="BD261" s="25">
        <v>1525.953238366252</v>
      </c>
      <c r="BE261" s="25">
        <f t="shared" si="94"/>
        <v>0</v>
      </c>
      <c r="BF261" s="21">
        <v>320</v>
      </c>
      <c r="BG261" s="21">
        <v>40</v>
      </c>
      <c r="BH261" s="21">
        <v>5</v>
      </c>
      <c r="BI261" s="21">
        <f t="shared" si="95"/>
        <v>275</v>
      </c>
      <c r="BJ261" s="25">
        <v>33.682762183583371</v>
      </c>
      <c r="BK261" s="25">
        <f t="shared" si="96"/>
        <v>11.317237816416629</v>
      </c>
      <c r="BL261" s="35">
        <v>12990</v>
      </c>
      <c r="BM261" s="35">
        <v>1250</v>
      </c>
      <c r="BN261" s="35">
        <v>2000</v>
      </c>
      <c r="BO261" s="35">
        <f t="shared" si="97"/>
        <v>9740</v>
      </c>
      <c r="BP261" s="35">
        <v>3612.1207959240787</v>
      </c>
      <c r="BQ261" s="25">
        <f t="shared" si="98"/>
        <v>0</v>
      </c>
      <c r="BR261" s="21">
        <v>2000</v>
      </c>
      <c r="BS261" s="21">
        <v>285</v>
      </c>
      <c r="BT261" s="21">
        <v>38</v>
      </c>
      <c r="BU261" s="21">
        <f t="shared" si="99"/>
        <v>1677</v>
      </c>
      <c r="BV261" s="32">
        <v>320.32357043967966</v>
      </c>
      <c r="BW261" s="32">
        <f t="shared" si="100"/>
        <v>2.6764295603203436</v>
      </c>
      <c r="BX261" s="35">
        <v>5328</v>
      </c>
      <c r="BY261" s="25">
        <v>1716</v>
      </c>
      <c r="BZ261" s="21">
        <v>50</v>
      </c>
      <c r="CA261" s="21">
        <f t="shared" si="101"/>
        <v>3562</v>
      </c>
      <c r="CB261" s="25">
        <v>1168.1094448477904</v>
      </c>
      <c r="CC261" s="25">
        <f t="shared" si="102"/>
        <v>597.89055515220957</v>
      </c>
      <c r="CD261" s="22">
        <v>5700</v>
      </c>
      <c r="CE261" s="21">
        <v>792</v>
      </c>
      <c r="CF261" s="21">
        <v>200</v>
      </c>
      <c r="CG261" s="21">
        <f t="shared" si="103"/>
        <v>4908</v>
      </c>
      <c r="CH261" s="25">
        <v>1212.3941586740991</v>
      </c>
      <c r="CI261" s="25">
        <f t="shared" si="104"/>
        <v>0</v>
      </c>
      <c r="CJ261" s="21">
        <f t="shared" si="105"/>
        <v>850</v>
      </c>
      <c r="CK261" s="21">
        <v>700</v>
      </c>
      <c r="CL261" s="21">
        <v>490</v>
      </c>
      <c r="CM261" s="21">
        <v>0</v>
      </c>
      <c r="CN261" s="25">
        <v>292.17847634376346</v>
      </c>
      <c r="CO261" s="25">
        <f t="shared" si="106"/>
        <v>897.82152365623654</v>
      </c>
    </row>
    <row r="262" spans="2:93" ht="15" customHeight="1" x14ac:dyDescent="0.35">
      <c r="B262" s="4"/>
      <c r="C262" s="13">
        <v>44957</v>
      </c>
      <c r="D262" s="22">
        <f t="shared" si="82"/>
        <v>5295</v>
      </c>
      <c r="E262" s="22">
        <v>3077.5</v>
      </c>
      <c r="F262" s="22">
        <v>50</v>
      </c>
      <c r="G262" s="22">
        <f t="shared" si="83"/>
        <v>2167.5</v>
      </c>
      <c r="H262" s="22">
        <v>66.459142614715006</v>
      </c>
      <c r="I262" s="22">
        <f t="shared" si="107"/>
        <v>3061.0408573852851</v>
      </c>
      <c r="J262" s="21">
        <v>300</v>
      </c>
      <c r="K262" s="21">
        <f t="shared" si="84"/>
        <v>267</v>
      </c>
      <c r="L262" s="26">
        <v>33</v>
      </c>
      <c r="M262" s="21">
        <v>0</v>
      </c>
      <c r="N262" s="25">
        <v>34.166264844205386</v>
      </c>
      <c r="O262" s="25">
        <f t="shared" si="108"/>
        <v>265.83373515579461</v>
      </c>
      <c r="P262" s="21">
        <v>2500</v>
      </c>
      <c r="Q262" s="25">
        <v>2150</v>
      </c>
      <c r="R262" s="21">
        <v>0</v>
      </c>
      <c r="S262" s="25">
        <f t="shared" si="85"/>
        <v>350</v>
      </c>
      <c r="T262" s="25">
        <v>829.35044297568254</v>
      </c>
      <c r="U262" s="25">
        <f t="shared" si="86"/>
        <v>1320.6495570243173</v>
      </c>
      <c r="V262" s="25">
        <v>1113</v>
      </c>
      <c r="W262" s="26">
        <v>40</v>
      </c>
      <c r="X262" s="25">
        <v>203</v>
      </c>
      <c r="Y262" s="21">
        <v>0</v>
      </c>
      <c r="Z262" s="25">
        <v>286.28591701254186</v>
      </c>
      <c r="AA262" s="25">
        <f t="shared" si="109"/>
        <v>0</v>
      </c>
      <c r="AB262" s="21">
        <v>864</v>
      </c>
      <c r="AC262" s="21">
        <v>110</v>
      </c>
      <c r="AD262" s="21">
        <v>120</v>
      </c>
      <c r="AE262" s="21">
        <f t="shared" si="87"/>
        <v>634</v>
      </c>
      <c r="AF262" s="22">
        <v>167.22610310891343</v>
      </c>
      <c r="AG262" s="22">
        <f t="shared" si="110"/>
        <v>62.773896891086565</v>
      </c>
      <c r="AH262" s="22">
        <v>2213</v>
      </c>
      <c r="AI262" s="21">
        <v>298.60000000000002</v>
      </c>
      <c r="AJ262" s="21">
        <v>600</v>
      </c>
      <c r="AK262" s="22">
        <f t="shared" si="88"/>
        <v>1314.4</v>
      </c>
      <c r="AL262" s="25">
        <v>892.95134093967056</v>
      </c>
      <c r="AM262" s="25">
        <f t="shared" si="89"/>
        <v>5.6486590603294644</v>
      </c>
      <c r="AN262" s="35">
        <v>7670</v>
      </c>
      <c r="AO262" s="21">
        <v>3647.6</v>
      </c>
      <c r="AP262" s="21">
        <v>400</v>
      </c>
      <c r="AQ262" s="25">
        <f t="shared" si="90"/>
        <v>3622.4</v>
      </c>
      <c r="AR262" s="25">
        <v>2226.8577676144896</v>
      </c>
      <c r="AS262" s="25">
        <f t="shared" si="91"/>
        <v>1820.7422323855103</v>
      </c>
      <c r="AT262" s="21">
        <v>1095</v>
      </c>
      <c r="AU262" s="21">
        <v>0</v>
      </c>
      <c r="AV262" s="21">
        <v>100</v>
      </c>
      <c r="AW262" s="21">
        <v>0</v>
      </c>
      <c r="AX262" s="25">
        <v>618.6692480221335</v>
      </c>
      <c r="AY262" s="25">
        <f t="shared" si="92"/>
        <v>0</v>
      </c>
      <c r="AZ262" s="35">
        <v>2970</v>
      </c>
      <c r="BA262" s="21">
        <v>300</v>
      </c>
      <c r="BB262" s="21">
        <v>780</v>
      </c>
      <c r="BC262" s="35">
        <f t="shared" si="93"/>
        <v>2670</v>
      </c>
      <c r="BD262" s="25">
        <v>1529.1140666939423</v>
      </c>
      <c r="BE262" s="25">
        <f t="shared" si="94"/>
        <v>0</v>
      </c>
      <c r="BF262" s="21">
        <v>320</v>
      </c>
      <c r="BG262" s="21">
        <v>40</v>
      </c>
      <c r="BH262" s="21">
        <v>5</v>
      </c>
      <c r="BI262" s="21">
        <f t="shared" si="95"/>
        <v>275</v>
      </c>
      <c r="BJ262" s="25">
        <v>36.085760837339251</v>
      </c>
      <c r="BK262" s="25">
        <f t="shared" si="96"/>
        <v>8.9142391626607491</v>
      </c>
      <c r="BL262" s="35">
        <v>12990</v>
      </c>
      <c r="BM262" s="35">
        <v>1250</v>
      </c>
      <c r="BN262" s="35">
        <v>2000</v>
      </c>
      <c r="BO262" s="35">
        <f t="shared" si="97"/>
        <v>9740</v>
      </c>
      <c r="BP262" s="35">
        <v>3532.7847625947575</v>
      </c>
      <c r="BQ262" s="25">
        <f t="shared" si="98"/>
        <v>0</v>
      </c>
      <c r="BR262" s="21">
        <v>2000</v>
      </c>
      <c r="BS262" s="21">
        <v>285</v>
      </c>
      <c r="BT262" s="21">
        <v>38</v>
      </c>
      <c r="BU262" s="21">
        <f t="shared" si="99"/>
        <v>1677</v>
      </c>
      <c r="BV262" s="32">
        <v>306.77099346428292</v>
      </c>
      <c r="BW262" s="32">
        <f t="shared" si="100"/>
        <v>16.229006535717076</v>
      </c>
      <c r="BX262" s="35">
        <v>5328</v>
      </c>
      <c r="BY262" s="25">
        <v>1716</v>
      </c>
      <c r="BZ262" s="21">
        <v>50</v>
      </c>
      <c r="CA262" s="21">
        <f t="shared" si="101"/>
        <v>3562</v>
      </c>
      <c r="CB262" s="25">
        <v>1187.1126006651302</v>
      </c>
      <c r="CC262" s="25">
        <f t="shared" si="102"/>
        <v>578.88739933486977</v>
      </c>
      <c r="CD262" s="22">
        <v>5700</v>
      </c>
      <c r="CE262" s="21">
        <v>792</v>
      </c>
      <c r="CF262" s="21">
        <v>200</v>
      </c>
      <c r="CG262" s="21">
        <f t="shared" si="103"/>
        <v>4908</v>
      </c>
      <c r="CH262" s="25">
        <v>1116.2169989993997</v>
      </c>
      <c r="CI262" s="25">
        <f t="shared" si="104"/>
        <v>0</v>
      </c>
      <c r="CJ262" s="21">
        <f t="shared" si="105"/>
        <v>850</v>
      </c>
      <c r="CK262" s="21">
        <v>700</v>
      </c>
      <c r="CL262" s="21">
        <v>490</v>
      </c>
      <c r="CM262" s="21">
        <v>0</v>
      </c>
      <c r="CN262" s="25">
        <v>272.37587238884527</v>
      </c>
      <c r="CO262" s="25">
        <f t="shared" si="106"/>
        <v>917.62412761115479</v>
      </c>
    </row>
    <row r="263" spans="2:93" ht="15" customHeight="1" x14ac:dyDescent="0.35">
      <c r="B263" s="4"/>
      <c r="C263" s="13">
        <v>44958</v>
      </c>
      <c r="D263" s="22">
        <f t="shared" si="82"/>
        <v>5295</v>
      </c>
      <c r="E263" s="52">
        <v>3077.5</v>
      </c>
      <c r="F263" s="52">
        <v>50</v>
      </c>
      <c r="G263" s="22">
        <f t="shared" si="83"/>
        <v>2167.5</v>
      </c>
      <c r="H263" s="22">
        <v>52.536934824027007</v>
      </c>
      <c r="I263" s="22">
        <f t="shared" si="107"/>
        <v>3074.963065175973</v>
      </c>
      <c r="J263" s="21">
        <v>300</v>
      </c>
      <c r="K263" s="21">
        <f t="shared" si="84"/>
        <v>267</v>
      </c>
      <c r="L263" s="26">
        <v>33</v>
      </c>
      <c r="M263" s="21">
        <v>0</v>
      </c>
      <c r="N263" s="53">
        <v>33.828387895707301</v>
      </c>
      <c r="O263" s="25">
        <f t="shared" si="108"/>
        <v>266.17161210429271</v>
      </c>
      <c r="P263" s="21">
        <v>2500</v>
      </c>
      <c r="Q263" s="25">
        <v>2150</v>
      </c>
      <c r="R263" s="21">
        <v>0</v>
      </c>
      <c r="S263" s="25">
        <f t="shared" si="85"/>
        <v>350</v>
      </c>
      <c r="T263" s="53">
        <v>828.95400863628777</v>
      </c>
      <c r="U263" s="25">
        <f t="shared" si="86"/>
        <v>1321.0459913637123</v>
      </c>
      <c r="V263" s="25">
        <v>1113</v>
      </c>
      <c r="W263" s="26">
        <v>40</v>
      </c>
      <c r="X263" s="25">
        <v>203</v>
      </c>
      <c r="Y263" s="21">
        <v>0</v>
      </c>
      <c r="Z263" s="25">
        <v>266.63902645185351</v>
      </c>
      <c r="AA263" s="25">
        <f t="shared" si="109"/>
        <v>0</v>
      </c>
      <c r="AB263" s="21">
        <v>864</v>
      </c>
      <c r="AC263" s="21">
        <v>110</v>
      </c>
      <c r="AD263" s="21">
        <v>120</v>
      </c>
      <c r="AE263" s="21">
        <f t="shared" si="87"/>
        <v>634</v>
      </c>
      <c r="AF263" s="52">
        <v>164.23205936956543</v>
      </c>
      <c r="AG263" s="22">
        <f t="shared" si="110"/>
        <v>65.767940630434566</v>
      </c>
      <c r="AH263" s="22">
        <v>2213</v>
      </c>
      <c r="AI263" s="21">
        <v>298.60000000000002</v>
      </c>
      <c r="AJ263" s="21">
        <v>600</v>
      </c>
      <c r="AK263" s="22">
        <f t="shared" si="88"/>
        <v>1314.4</v>
      </c>
      <c r="AL263" s="53">
        <v>980.18123551910412</v>
      </c>
      <c r="AM263" s="25">
        <f t="shared" si="89"/>
        <v>0</v>
      </c>
      <c r="AN263" s="35">
        <v>7670</v>
      </c>
      <c r="AO263" s="21">
        <v>3647.6</v>
      </c>
      <c r="AP263" s="21">
        <v>400</v>
      </c>
      <c r="AQ263" s="25">
        <f t="shared" si="90"/>
        <v>3622.4</v>
      </c>
      <c r="AR263" s="25">
        <v>2226.8577676144896</v>
      </c>
      <c r="AS263" s="25">
        <f t="shared" si="91"/>
        <v>1820.7422323855103</v>
      </c>
      <c r="AT263" s="21">
        <v>1095</v>
      </c>
      <c r="AU263" s="21">
        <v>0</v>
      </c>
      <c r="AV263" s="21">
        <v>100</v>
      </c>
      <c r="AW263" s="21">
        <v>0</v>
      </c>
      <c r="AX263" s="25">
        <v>621.60895005258828</v>
      </c>
      <c r="AY263" s="25">
        <f t="shared" si="92"/>
        <v>0</v>
      </c>
      <c r="AZ263" s="35">
        <v>2970</v>
      </c>
      <c r="BA263" s="21">
        <v>300</v>
      </c>
      <c r="BB263" s="21">
        <v>780</v>
      </c>
      <c r="BC263" s="35">
        <f t="shared" si="93"/>
        <v>2670</v>
      </c>
      <c r="BD263" s="53">
        <v>1527.4172209394171</v>
      </c>
      <c r="BE263" s="25">
        <f t="shared" si="94"/>
        <v>0</v>
      </c>
      <c r="BF263" s="21">
        <v>320</v>
      </c>
      <c r="BG263" s="21">
        <v>40</v>
      </c>
      <c r="BH263" s="21">
        <v>5</v>
      </c>
      <c r="BI263" s="21">
        <f t="shared" si="95"/>
        <v>275</v>
      </c>
      <c r="BJ263" s="25">
        <v>37.982507341868413</v>
      </c>
      <c r="BK263" s="25">
        <f t="shared" si="96"/>
        <v>7.0174926581315873</v>
      </c>
      <c r="BL263" s="35">
        <v>12990</v>
      </c>
      <c r="BM263" s="35">
        <v>1250</v>
      </c>
      <c r="BN263" s="35">
        <v>2000</v>
      </c>
      <c r="BO263" s="35">
        <f t="shared" si="97"/>
        <v>9740</v>
      </c>
      <c r="BP263" s="54">
        <v>3423.9667807848009</v>
      </c>
      <c r="BQ263" s="25">
        <f t="shared" si="98"/>
        <v>0</v>
      </c>
      <c r="BR263" s="21">
        <v>2000</v>
      </c>
      <c r="BS263" s="21">
        <v>285</v>
      </c>
      <c r="BT263" s="21">
        <v>38</v>
      </c>
      <c r="BU263" s="21">
        <f t="shared" si="99"/>
        <v>1677</v>
      </c>
      <c r="BV263" s="55">
        <v>289.20410540644821</v>
      </c>
      <c r="BW263" s="32">
        <f t="shared" si="100"/>
        <v>33.795894593551793</v>
      </c>
      <c r="BX263" s="35">
        <v>5328</v>
      </c>
      <c r="BY263" s="25">
        <v>1716</v>
      </c>
      <c r="BZ263" s="21">
        <v>50</v>
      </c>
      <c r="CA263" s="21">
        <f t="shared" si="101"/>
        <v>3562</v>
      </c>
      <c r="CB263" s="53">
        <v>1119.119055919884</v>
      </c>
      <c r="CC263" s="25">
        <f t="shared" si="102"/>
        <v>646.88094408011602</v>
      </c>
      <c r="CD263" s="22">
        <v>5700</v>
      </c>
      <c r="CE263" s="21">
        <v>792</v>
      </c>
      <c r="CF263" s="21">
        <v>200</v>
      </c>
      <c r="CG263" s="21">
        <f t="shared" si="103"/>
        <v>4908</v>
      </c>
      <c r="CH263" s="25">
        <v>964.14937328232406</v>
      </c>
      <c r="CI263" s="25">
        <f t="shared" si="104"/>
        <v>27.850626717675937</v>
      </c>
      <c r="CJ263" s="21">
        <f t="shared" si="105"/>
        <v>850</v>
      </c>
      <c r="CK263" s="21">
        <v>700</v>
      </c>
      <c r="CL263" s="21">
        <v>490</v>
      </c>
      <c r="CM263" s="21">
        <v>0</v>
      </c>
      <c r="CN263" s="53">
        <v>268.82117246062995</v>
      </c>
      <c r="CO263" s="25">
        <f t="shared" si="106"/>
        <v>921.1788275393701</v>
      </c>
    </row>
    <row r="264" spans="2:93" ht="15" customHeight="1" x14ac:dyDescent="0.35">
      <c r="B264" s="4"/>
      <c r="C264" s="13">
        <v>44959</v>
      </c>
      <c r="D264" s="22">
        <f t="shared" si="82"/>
        <v>5295</v>
      </c>
      <c r="E264" s="52">
        <v>3077.5</v>
      </c>
      <c r="F264" s="52">
        <v>50</v>
      </c>
      <c r="G264" s="22">
        <f t="shared" si="83"/>
        <v>2167.5</v>
      </c>
      <c r="H264" s="22">
        <v>48.641783917056664</v>
      </c>
      <c r="I264" s="22">
        <f t="shared" si="107"/>
        <v>3078.8582160829433</v>
      </c>
      <c r="J264" s="21">
        <v>300</v>
      </c>
      <c r="K264" s="21">
        <f t="shared" si="84"/>
        <v>267</v>
      </c>
      <c r="L264" s="26">
        <v>33</v>
      </c>
      <c r="M264" s="21">
        <v>0</v>
      </c>
      <c r="N264" s="53">
        <v>32.973549018770285</v>
      </c>
      <c r="O264" s="25">
        <f t="shared" si="108"/>
        <v>267.02645098122969</v>
      </c>
      <c r="P264" s="21">
        <v>2500</v>
      </c>
      <c r="Q264" s="25">
        <v>2150</v>
      </c>
      <c r="R264" s="21">
        <v>0</v>
      </c>
      <c r="S264" s="25">
        <f t="shared" si="85"/>
        <v>350</v>
      </c>
      <c r="T264" s="53">
        <v>828.31573630633306</v>
      </c>
      <c r="U264" s="25">
        <f t="shared" si="86"/>
        <v>1321.6842636936669</v>
      </c>
      <c r="V264" s="25">
        <v>1113</v>
      </c>
      <c r="W264" s="26">
        <v>40</v>
      </c>
      <c r="X264" s="25">
        <v>203</v>
      </c>
      <c r="Y264" s="21">
        <v>0</v>
      </c>
      <c r="Z264" s="25">
        <v>266.72564372323126</v>
      </c>
      <c r="AA264" s="25">
        <f t="shared" si="109"/>
        <v>0</v>
      </c>
      <c r="AB264" s="21">
        <v>864</v>
      </c>
      <c r="AC264" s="21">
        <v>110</v>
      </c>
      <c r="AD264" s="21">
        <v>120</v>
      </c>
      <c r="AE264" s="21">
        <f t="shared" si="87"/>
        <v>634</v>
      </c>
      <c r="AF264" s="52">
        <v>167.7963401153232</v>
      </c>
      <c r="AG264" s="22">
        <f t="shared" si="110"/>
        <v>62.203659884676796</v>
      </c>
      <c r="AH264" s="22">
        <v>2213</v>
      </c>
      <c r="AI264" s="21">
        <v>298.60000000000002</v>
      </c>
      <c r="AJ264" s="21">
        <v>600</v>
      </c>
      <c r="AK264" s="22">
        <f t="shared" si="88"/>
        <v>1314.4</v>
      </c>
      <c r="AL264" s="53">
        <v>989.92832239737993</v>
      </c>
      <c r="AM264" s="25">
        <f t="shared" si="89"/>
        <v>0</v>
      </c>
      <c r="AN264" s="35">
        <v>7670</v>
      </c>
      <c r="AO264" s="21">
        <v>3647.6</v>
      </c>
      <c r="AP264" s="21">
        <v>400</v>
      </c>
      <c r="AQ264" s="25">
        <f t="shared" si="90"/>
        <v>3622.4</v>
      </c>
      <c r="AR264" s="25">
        <v>2226.8577676144896</v>
      </c>
      <c r="AS264" s="25">
        <f t="shared" si="91"/>
        <v>1820.7422323855103</v>
      </c>
      <c r="AT264" s="21">
        <v>1095</v>
      </c>
      <c r="AU264" s="21">
        <v>0</v>
      </c>
      <c r="AV264" s="21">
        <v>100</v>
      </c>
      <c r="AW264" s="21">
        <v>0</v>
      </c>
      <c r="AX264" s="25">
        <v>607.38281508215755</v>
      </c>
      <c r="AY264" s="25">
        <f t="shared" si="92"/>
        <v>0</v>
      </c>
      <c r="AZ264" s="35">
        <v>2970</v>
      </c>
      <c r="BA264" s="21">
        <v>300</v>
      </c>
      <c r="BB264" s="21">
        <v>780</v>
      </c>
      <c r="BC264" s="35">
        <f t="shared" si="93"/>
        <v>2670</v>
      </c>
      <c r="BD264" s="53">
        <v>1498.9352564330698</v>
      </c>
      <c r="BE264" s="25">
        <f t="shared" si="94"/>
        <v>0</v>
      </c>
      <c r="BF264" s="21">
        <v>320</v>
      </c>
      <c r="BG264" s="21">
        <v>40</v>
      </c>
      <c r="BH264" s="21">
        <v>5</v>
      </c>
      <c r="BI264" s="21">
        <f t="shared" si="95"/>
        <v>275</v>
      </c>
      <c r="BJ264" s="25">
        <v>37.632916795136836</v>
      </c>
      <c r="BK264" s="25">
        <f t="shared" si="96"/>
        <v>7.3670832048631638</v>
      </c>
      <c r="BL264" s="35">
        <v>12990</v>
      </c>
      <c r="BM264" s="35">
        <v>1250</v>
      </c>
      <c r="BN264" s="35">
        <v>2000</v>
      </c>
      <c r="BO264" s="35">
        <f t="shared" si="97"/>
        <v>9740</v>
      </c>
      <c r="BP264" s="54">
        <v>3361.5434974303171</v>
      </c>
      <c r="BQ264" s="25">
        <f t="shared" si="98"/>
        <v>0</v>
      </c>
      <c r="BR264" s="21">
        <v>2000</v>
      </c>
      <c r="BS264" s="21">
        <v>285</v>
      </c>
      <c r="BT264" s="21">
        <v>38</v>
      </c>
      <c r="BU264" s="21">
        <f t="shared" si="99"/>
        <v>1677</v>
      </c>
      <c r="BV264" s="55">
        <v>310.53182944622779</v>
      </c>
      <c r="BW264" s="32">
        <f t="shared" si="100"/>
        <v>12.468170553772211</v>
      </c>
      <c r="BX264" s="35">
        <v>5328</v>
      </c>
      <c r="BY264" s="25">
        <v>1716</v>
      </c>
      <c r="BZ264" s="21">
        <v>50</v>
      </c>
      <c r="CA264" s="21">
        <f t="shared" si="101"/>
        <v>3562</v>
      </c>
      <c r="CB264" s="53">
        <v>1067.9558422772513</v>
      </c>
      <c r="CC264" s="25">
        <f t="shared" si="102"/>
        <v>698.04415772274865</v>
      </c>
      <c r="CD264" s="22">
        <v>5700</v>
      </c>
      <c r="CE264" s="21">
        <v>792</v>
      </c>
      <c r="CF264" s="21">
        <v>200</v>
      </c>
      <c r="CG264" s="21">
        <f t="shared" si="103"/>
        <v>4908</v>
      </c>
      <c r="CH264" s="25">
        <v>926.66831489090714</v>
      </c>
      <c r="CI264" s="25">
        <f t="shared" si="104"/>
        <v>65.331685109092859</v>
      </c>
      <c r="CJ264" s="21">
        <f t="shared" si="105"/>
        <v>850</v>
      </c>
      <c r="CK264" s="21">
        <v>700</v>
      </c>
      <c r="CL264" s="21">
        <v>490</v>
      </c>
      <c r="CM264" s="21">
        <v>0</v>
      </c>
      <c r="CN264" s="53">
        <v>271.6615490401623</v>
      </c>
      <c r="CO264" s="25">
        <f t="shared" si="106"/>
        <v>918.3384509598377</v>
      </c>
    </row>
    <row r="265" spans="2:93" ht="15" customHeight="1" x14ac:dyDescent="0.35">
      <c r="B265" s="4"/>
      <c r="C265" s="13">
        <v>44960</v>
      </c>
      <c r="D265" s="22">
        <f t="shared" si="82"/>
        <v>5295</v>
      </c>
      <c r="E265" s="52">
        <v>3077.5</v>
      </c>
      <c r="F265" s="52">
        <v>50</v>
      </c>
      <c r="G265" s="22">
        <f t="shared" si="83"/>
        <v>2167.5</v>
      </c>
      <c r="H265" s="22">
        <v>54.43092007896098</v>
      </c>
      <c r="I265" s="22">
        <f t="shared" si="107"/>
        <v>3073.0690799210388</v>
      </c>
      <c r="J265" s="21">
        <v>300</v>
      </c>
      <c r="K265" s="21">
        <f t="shared" si="84"/>
        <v>267</v>
      </c>
      <c r="L265" s="26">
        <v>33</v>
      </c>
      <c r="M265" s="21">
        <v>0</v>
      </c>
      <c r="N265" s="53">
        <v>34.29998566099524</v>
      </c>
      <c r="O265" s="25">
        <f t="shared" si="108"/>
        <v>265.70001433900478</v>
      </c>
      <c r="P265" s="21">
        <v>2500</v>
      </c>
      <c r="Q265" s="25">
        <v>2150</v>
      </c>
      <c r="R265" s="21">
        <v>0</v>
      </c>
      <c r="S265" s="25">
        <f t="shared" si="85"/>
        <v>350</v>
      </c>
      <c r="T265" s="53">
        <v>829.79753769658612</v>
      </c>
      <c r="U265" s="25">
        <f t="shared" si="86"/>
        <v>1320.202462303414</v>
      </c>
      <c r="V265" s="25">
        <v>1113</v>
      </c>
      <c r="W265" s="26">
        <v>40</v>
      </c>
      <c r="X265" s="25">
        <v>203</v>
      </c>
      <c r="Y265" s="21">
        <v>0</v>
      </c>
      <c r="Z265" s="25">
        <v>269.74281725757294</v>
      </c>
      <c r="AA265" s="25">
        <f t="shared" si="109"/>
        <v>0</v>
      </c>
      <c r="AB265" s="21">
        <v>864</v>
      </c>
      <c r="AC265" s="21">
        <v>110</v>
      </c>
      <c r="AD265" s="21">
        <v>120</v>
      </c>
      <c r="AE265" s="21">
        <f t="shared" si="87"/>
        <v>634</v>
      </c>
      <c r="AF265" s="52">
        <v>176.92397994304361</v>
      </c>
      <c r="AG265" s="22">
        <f t="shared" si="110"/>
        <v>53.076020056956395</v>
      </c>
      <c r="AH265" s="22">
        <v>2213</v>
      </c>
      <c r="AI265" s="21">
        <v>298.60000000000002</v>
      </c>
      <c r="AJ265" s="21">
        <v>600</v>
      </c>
      <c r="AK265" s="22">
        <f t="shared" si="88"/>
        <v>1314.4</v>
      </c>
      <c r="AL265" s="53">
        <v>994.06550705640439</v>
      </c>
      <c r="AM265" s="25">
        <f t="shared" si="89"/>
        <v>0</v>
      </c>
      <c r="AN265" s="35">
        <v>7670</v>
      </c>
      <c r="AO265" s="21">
        <v>3647.6</v>
      </c>
      <c r="AP265" s="21">
        <v>400</v>
      </c>
      <c r="AQ265" s="25">
        <f t="shared" si="90"/>
        <v>3622.4</v>
      </c>
      <c r="AR265" s="25">
        <v>2226.8577676144896</v>
      </c>
      <c r="AS265" s="25">
        <f t="shared" si="91"/>
        <v>1820.7422323855103</v>
      </c>
      <c r="AT265" s="21">
        <v>1095</v>
      </c>
      <c r="AU265" s="21">
        <v>0</v>
      </c>
      <c r="AV265" s="21">
        <v>100</v>
      </c>
      <c r="AW265" s="21">
        <v>0</v>
      </c>
      <c r="AX265" s="25">
        <v>616.45411013209593</v>
      </c>
      <c r="AY265" s="25">
        <f t="shared" si="92"/>
        <v>0</v>
      </c>
      <c r="AZ265" s="35">
        <v>2970</v>
      </c>
      <c r="BA265" s="21">
        <v>300</v>
      </c>
      <c r="BB265" s="21">
        <v>780</v>
      </c>
      <c r="BC265" s="35">
        <f t="shared" si="93"/>
        <v>2670</v>
      </c>
      <c r="BD265" s="53">
        <v>1465.9112426127044</v>
      </c>
      <c r="BE265" s="25">
        <f t="shared" si="94"/>
        <v>0</v>
      </c>
      <c r="BF265" s="21">
        <v>320</v>
      </c>
      <c r="BG265" s="21">
        <v>40</v>
      </c>
      <c r="BH265" s="21">
        <v>5</v>
      </c>
      <c r="BI265" s="21">
        <f t="shared" si="95"/>
        <v>275</v>
      </c>
      <c r="BJ265" s="25">
        <v>54.99657074687638</v>
      </c>
      <c r="BK265" s="25">
        <f t="shared" si="96"/>
        <v>0</v>
      </c>
      <c r="BL265" s="35">
        <v>12990</v>
      </c>
      <c r="BM265" s="35">
        <v>1250</v>
      </c>
      <c r="BN265" s="35">
        <v>2000</v>
      </c>
      <c r="BO265" s="35">
        <f t="shared" si="97"/>
        <v>9740</v>
      </c>
      <c r="BP265" s="54">
        <v>3436.0671169220927</v>
      </c>
      <c r="BQ265" s="25">
        <f t="shared" si="98"/>
        <v>0</v>
      </c>
      <c r="BR265" s="21">
        <v>2000</v>
      </c>
      <c r="BS265" s="21">
        <v>285</v>
      </c>
      <c r="BT265" s="21">
        <v>38</v>
      </c>
      <c r="BU265" s="21">
        <f t="shared" si="99"/>
        <v>1677</v>
      </c>
      <c r="BV265" s="55">
        <v>280.64538929179486</v>
      </c>
      <c r="BW265" s="32">
        <f t="shared" si="100"/>
        <v>42.354610708205144</v>
      </c>
      <c r="BX265" s="35">
        <v>5328</v>
      </c>
      <c r="BY265" s="25">
        <v>1716</v>
      </c>
      <c r="BZ265" s="21">
        <v>50</v>
      </c>
      <c r="CA265" s="21">
        <f t="shared" si="101"/>
        <v>3562</v>
      </c>
      <c r="CB265" s="53">
        <v>1202.5206365005449</v>
      </c>
      <c r="CC265" s="25">
        <f t="shared" si="102"/>
        <v>563.47936349945508</v>
      </c>
      <c r="CD265" s="22">
        <v>5700</v>
      </c>
      <c r="CE265" s="21">
        <v>792</v>
      </c>
      <c r="CF265" s="21">
        <v>200</v>
      </c>
      <c r="CG265" s="21">
        <f t="shared" si="103"/>
        <v>4908</v>
      </c>
      <c r="CH265" s="25">
        <v>1006.0393265225129</v>
      </c>
      <c r="CI265" s="25">
        <f t="shared" si="104"/>
        <v>0</v>
      </c>
      <c r="CJ265" s="21">
        <f t="shared" si="105"/>
        <v>850</v>
      </c>
      <c r="CK265" s="21">
        <v>700</v>
      </c>
      <c r="CL265" s="21">
        <v>490</v>
      </c>
      <c r="CM265" s="21">
        <v>0</v>
      </c>
      <c r="CN265" s="53">
        <v>271.75839499452798</v>
      </c>
      <c r="CO265" s="25">
        <f t="shared" si="106"/>
        <v>918.24160500547202</v>
      </c>
    </row>
    <row r="266" spans="2:93" ht="15" customHeight="1" x14ac:dyDescent="0.35">
      <c r="B266" s="4"/>
      <c r="C266" s="13">
        <v>44961</v>
      </c>
      <c r="D266" s="22">
        <f t="shared" si="82"/>
        <v>5295</v>
      </c>
      <c r="E266" s="52">
        <v>3077.5</v>
      </c>
      <c r="F266" s="52">
        <v>50</v>
      </c>
      <c r="G266" s="22">
        <f t="shared" si="83"/>
        <v>2167.5</v>
      </c>
      <c r="H266" s="22">
        <v>56.583635402685886</v>
      </c>
      <c r="I266" s="22">
        <f t="shared" si="107"/>
        <v>3070.916364597314</v>
      </c>
      <c r="J266" s="21">
        <v>300</v>
      </c>
      <c r="K266" s="21">
        <f t="shared" si="84"/>
        <v>267</v>
      </c>
      <c r="L266" s="26">
        <v>33</v>
      </c>
      <c r="M266" s="21">
        <v>0</v>
      </c>
      <c r="N266" s="53">
        <v>27.957856709624075</v>
      </c>
      <c r="O266" s="25">
        <f t="shared" si="108"/>
        <v>272.04214329037592</v>
      </c>
      <c r="P266" s="21">
        <v>2500</v>
      </c>
      <c r="Q266" s="25">
        <v>2150</v>
      </c>
      <c r="R266" s="21">
        <v>0</v>
      </c>
      <c r="S266" s="25">
        <f t="shared" si="85"/>
        <v>350</v>
      </c>
      <c r="T266" s="53">
        <v>829.83005542186595</v>
      </c>
      <c r="U266" s="25">
        <f t="shared" si="86"/>
        <v>1320.1699445781342</v>
      </c>
      <c r="V266" s="25">
        <v>1113</v>
      </c>
      <c r="W266" s="26">
        <v>40</v>
      </c>
      <c r="X266" s="25">
        <v>203</v>
      </c>
      <c r="Y266" s="21">
        <v>0</v>
      </c>
      <c r="Z266" s="25">
        <v>248.8272275412877</v>
      </c>
      <c r="AA266" s="25">
        <f t="shared" si="109"/>
        <v>0</v>
      </c>
      <c r="AB266" s="21">
        <v>864</v>
      </c>
      <c r="AC266" s="21">
        <v>110</v>
      </c>
      <c r="AD266" s="21">
        <v>120</v>
      </c>
      <c r="AE266" s="21">
        <f t="shared" si="87"/>
        <v>634</v>
      </c>
      <c r="AF266" s="52">
        <v>168.95980216944298</v>
      </c>
      <c r="AG266" s="22">
        <f t="shared" si="110"/>
        <v>61.04019783055702</v>
      </c>
      <c r="AH266" s="22">
        <v>2213</v>
      </c>
      <c r="AI266" s="21">
        <v>298.60000000000002</v>
      </c>
      <c r="AJ266" s="21">
        <v>600</v>
      </c>
      <c r="AK266" s="22">
        <f t="shared" si="88"/>
        <v>1314.4</v>
      </c>
      <c r="AL266" s="53">
        <v>972.38808021968202</v>
      </c>
      <c r="AM266" s="25">
        <f t="shared" si="89"/>
        <v>0</v>
      </c>
      <c r="AN266" s="35">
        <v>7670</v>
      </c>
      <c r="AO266" s="21">
        <v>3647.6</v>
      </c>
      <c r="AP266" s="21">
        <v>400</v>
      </c>
      <c r="AQ266" s="25">
        <f t="shared" si="90"/>
        <v>3622.4</v>
      </c>
      <c r="AR266" s="25">
        <v>2226.8577676144896</v>
      </c>
      <c r="AS266" s="25">
        <f t="shared" si="91"/>
        <v>1820.7422323855103</v>
      </c>
      <c r="AT266" s="21">
        <v>1095</v>
      </c>
      <c r="AU266" s="21">
        <v>0</v>
      </c>
      <c r="AV266" s="21">
        <v>100</v>
      </c>
      <c r="AW266" s="21">
        <v>0</v>
      </c>
      <c r="AX266" s="25">
        <v>465.2546345741444</v>
      </c>
      <c r="AY266" s="25">
        <f t="shared" si="92"/>
        <v>0</v>
      </c>
      <c r="AZ266" s="35">
        <v>2970</v>
      </c>
      <c r="BA266" s="21">
        <v>300</v>
      </c>
      <c r="BB266" s="21">
        <v>780</v>
      </c>
      <c r="BC266" s="35">
        <f t="shared" si="93"/>
        <v>2670</v>
      </c>
      <c r="BD266" s="53">
        <v>1453.0247082551382</v>
      </c>
      <c r="BE266" s="25">
        <f t="shared" si="94"/>
        <v>0</v>
      </c>
      <c r="BF266" s="21">
        <v>320</v>
      </c>
      <c r="BG266" s="21">
        <v>40</v>
      </c>
      <c r="BH266" s="21">
        <v>5</v>
      </c>
      <c r="BI266" s="21">
        <f t="shared" si="95"/>
        <v>275</v>
      </c>
      <c r="BJ266" s="25">
        <v>52.103613186624784</v>
      </c>
      <c r="BK266" s="25">
        <f t="shared" si="96"/>
        <v>0</v>
      </c>
      <c r="BL266" s="35">
        <v>12990</v>
      </c>
      <c r="BM266" s="35">
        <v>1250</v>
      </c>
      <c r="BN266" s="35">
        <v>2000</v>
      </c>
      <c r="BO266" s="35">
        <f t="shared" si="97"/>
        <v>9740</v>
      </c>
      <c r="BP266" s="54">
        <v>3427.2720324820884</v>
      </c>
      <c r="BQ266" s="25">
        <f t="shared" si="98"/>
        <v>0</v>
      </c>
      <c r="BR266" s="21">
        <v>2000</v>
      </c>
      <c r="BS266" s="21">
        <v>285</v>
      </c>
      <c r="BT266" s="21">
        <v>38</v>
      </c>
      <c r="BU266" s="21">
        <f t="shared" si="99"/>
        <v>1677</v>
      </c>
      <c r="BV266" s="55">
        <v>315.48099911708994</v>
      </c>
      <c r="BW266" s="32">
        <f t="shared" si="100"/>
        <v>7.5190008829100634</v>
      </c>
      <c r="BX266" s="35">
        <v>5328</v>
      </c>
      <c r="BY266" s="25">
        <v>1716</v>
      </c>
      <c r="BZ266" s="21">
        <v>50</v>
      </c>
      <c r="CA266" s="21">
        <f t="shared" si="101"/>
        <v>3562</v>
      </c>
      <c r="CB266" s="53">
        <v>1173.0775970494594</v>
      </c>
      <c r="CC266" s="25">
        <f t="shared" si="102"/>
        <v>592.92240295054057</v>
      </c>
      <c r="CD266" s="22">
        <v>5700</v>
      </c>
      <c r="CE266" s="21">
        <v>792</v>
      </c>
      <c r="CF266" s="21">
        <v>200</v>
      </c>
      <c r="CG266" s="21">
        <f t="shared" si="103"/>
        <v>4908</v>
      </c>
      <c r="CH266" s="25">
        <v>965.52489803304991</v>
      </c>
      <c r="CI266" s="25">
        <f t="shared" si="104"/>
        <v>26.475101966950092</v>
      </c>
      <c r="CJ266" s="21">
        <f t="shared" si="105"/>
        <v>850</v>
      </c>
      <c r="CK266" s="21">
        <v>700</v>
      </c>
      <c r="CL266" s="21">
        <v>490</v>
      </c>
      <c r="CM266" s="21">
        <v>0</v>
      </c>
      <c r="CN266" s="53">
        <v>263.80746815321464</v>
      </c>
      <c r="CO266" s="25">
        <f t="shared" si="106"/>
        <v>926.19253184678541</v>
      </c>
    </row>
    <row r="267" spans="2:93" ht="15" customHeight="1" x14ac:dyDescent="0.35">
      <c r="B267" s="4"/>
      <c r="C267" s="13">
        <v>44962</v>
      </c>
      <c r="D267" s="22">
        <f t="shared" si="82"/>
        <v>5295</v>
      </c>
      <c r="E267" s="52">
        <v>3077.5</v>
      </c>
      <c r="F267" s="52">
        <v>50</v>
      </c>
      <c r="G267" s="22">
        <f t="shared" si="83"/>
        <v>2167.5</v>
      </c>
      <c r="H267" s="22">
        <v>54.499427881335315</v>
      </c>
      <c r="I267" s="22">
        <f t="shared" si="107"/>
        <v>3073.0005721186649</v>
      </c>
      <c r="J267" s="21">
        <v>300</v>
      </c>
      <c r="K267" s="21">
        <f t="shared" si="84"/>
        <v>267</v>
      </c>
      <c r="L267" s="26">
        <v>33</v>
      </c>
      <c r="M267" s="21">
        <v>0</v>
      </c>
      <c r="N267" s="53">
        <v>14.446079798884471</v>
      </c>
      <c r="O267" s="25">
        <f t="shared" si="108"/>
        <v>285.55392020111555</v>
      </c>
      <c r="P267" s="21">
        <v>2500</v>
      </c>
      <c r="Q267" s="25">
        <v>2150</v>
      </c>
      <c r="R267" s="21">
        <v>0</v>
      </c>
      <c r="S267" s="25">
        <f t="shared" si="85"/>
        <v>350</v>
      </c>
      <c r="T267" s="53">
        <v>830.53638758045804</v>
      </c>
      <c r="U267" s="25">
        <f t="shared" si="86"/>
        <v>1319.463612419542</v>
      </c>
      <c r="V267" s="25">
        <v>1113</v>
      </c>
      <c r="W267" s="26">
        <v>40</v>
      </c>
      <c r="X267" s="25">
        <v>203</v>
      </c>
      <c r="Y267" s="21">
        <v>0</v>
      </c>
      <c r="Z267" s="25">
        <v>188.78497279360104</v>
      </c>
      <c r="AA267" s="25">
        <f t="shared" si="109"/>
        <v>54.215027206398958</v>
      </c>
      <c r="AB267" s="21">
        <v>864</v>
      </c>
      <c r="AC267" s="21">
        <v>110</v>
      </c>
      <c r="AD267" s="21">
        <v>120</v>
      </c>
      <c r="AE267" s="21">
        <f t="shared" si="87"/>
        <v>634</v>
      </c>
      <c r="AF267" s="52">
        <v>128.21414212522609</v>
      </c>
      <c r="AG267" s="22">
        <f t="shared" si="110"/>
        <v>101.78585787477391</v>
      </c>
      <c r="AH267" s="22">
        <v>2213</v>
      </c>
      <c r="AI267" s="21">
        <v>298.60000000000002</v>
      </c>
      <c r="AJ267" s="21">
        <v>600</v>
      </c>
      <c r="AK267" s="22">
        <f t="shared" si="88"/>
        <v>1314.4</v>
      </c>
      <c r="AL267" s="53">
        <v>795.34942670018029</v>
      </c>
      <c r="AM267" s="25">
        <f t="shared" si="89"/>
        <v>103.25057329981973</v>
      </c>
      <c r="AN267" s="35">
        <v>7670</v>
      </c>
      <c r="AO267" s="21">
        <v>3647.6</v>
      </c>
      <c r="AP267" s="21">
        <v>400</v>
      </c>
      <c r="AQ267" s="25">
        <f t="shared" si="90"/>
        <v>3622.4</v>
      </c>
      <c r="AR267" s="25">
        <v>2226.8577676144896</v>
      </c>
      <c r="AS267" s="25">
        <f t="shared" si="91"/>
        <v>1820.7422323855103</v>
      </c>
      <c r="AT267" s="21">
        <v>1095</v>
      </c>
      <c r="AU267" s="21">
        <v>0</v>
      </c>
      <c r="AV267" s="21">
        <v>100</v>
      </c>
      <c r="AW267" s="21">
        <v>0</v>
      </c>
      <c r="AX267" s="25">
        <v>523.42278783223776</v>
      </c>
      <c r="AY267" s="25">
        <f t="shared" si="92"/>
        <v>0</v>
      </c>
      <c r="AZ267" s="35">
        <v>2970</v>
      </c>
      <c r="BA267" s="21">
        <v>300</v>
      </c>
      <c r="BB267" s="21">
        <v>780</v>
      </c>
      <c r="BC267" s="35">
        <f t="shared" si="93"/>
        <v>2670</v>
      </c>
      <c r="BD267" s="53">
        <v>1414.0582606747951</v>
      </c>
      <c r="BE267" s="25">
        <f t="shared" si="94"/>
        <v>0</v>
      </c>
      <c r="BF267" s="21">
        <v>320</v>
      </c>
      <c r="BG267" s="21">
        <v>40</v>
      </c>
      <c r="BH267" s="21">
        <v>5</v>
      </c>
      <c r="BI267" s="21">
        <f t="shared" si="95"/>
        <v>275</v>
      </c>
      <c r="BJ267" s="25">
        <v>20.005025849314222</v>
      </c>
      <c r="BK267" s="25">
        <f t="shared" si="96"/>
        <v>24.994974150685778</v>
      </c>
      <c r="BL267" s="35">
        <v>12990</v>
      </c>
      <c r="BM267" s="35">
        <v>1250</v>
      </c>
      <c r="BN267" s="35">
        <v>2000</v>
      </c>
      <c r="BO267" s="35">
        <f t="shared" si="97"/>
        <v>9740</v>
      </c>
      <c r="BP267" s="54">
        <v>3412.0947974608816</v>
      </c>
      <c r="BQ267" s="25">
        <f t="shared" si="98"/>
        <v>0</v>
      </c>
      <c r="BR267" s="21">
        <v>2000</v>
      </c>
      <c r="BS267" s="21">
        <v>285</v>
      </c>
      <c r="BT267" s="21">
        <v>38</v>
      </c>
      <c r="BU267" s="21">
        <f t="shared" si="99"/>
        <v>1677</v>
      </c>
      <c r="BV267" s="55">
        <v>297.5134584733492</v>
      </c>
      <c r="BW267" s="32">
        <f t="shared" si="100"/>
        <v>25.486541526650797</v>
      </c>
      <c r="BX267" s="35">
        <v>5328</v>
      </c>
      <c r="BY267" s="25">
        <v>1716</v>
      </c>
      <c r="BZ267" s="21">
        <v>50</v>
      </c>
      <c r="CA267" s="21">
        <f t="shared" si="101"/>
        <v>3562</v>
      </c>
      <c r="CB267" s="53">
        <v>1152.9482535932673</v>
      </c>
      <c r="CC267" s="25">
        <f t="shared" si="102"/>
        <v>613.05174640673272</v>
      </c>
      <c r="CD267" s="22">
        <v>5700</v>
      </c>
      <c r="CE267" s="21">
        <v>792</v>
      </c>
      <c r="CF267" s="21">
        <v>200</v>
      </c>
      <c r="CG267" s="21">
        <f t="shared" si="103"/>
        <v>4908</v>
      </c>
      <c r="CH267" s="25">
        <v>778.52682135703856</v>
      </c>
      <c r="CI267" s="25">
        <f t="shared" si="104"/>
        <v>213.47317864296144</v>
      </c>
      <c r="CJ267" s="21">
        <f t="shared" si="105"/>
        <v>850</v>
      </c>
      <c r="CK267" s="21">
        <v>700</v>
      </c>
      <c r="CL267" s="21">
        <v>490</v>
      </c>
      <c r="CM267" s="21">
        <v>0</v>
      </c>
      <c r="CN267" s="53">
        <v>238.47394268526133</v>
      </c>
      <c r="CO267" s="25">
        <f t="shared" si="106"/>
        <v>951.52605731473864</v>
      </c>
    </row>
    <row r="268" spans="2:93" ht="15" customHeight="1" x14ac:dyDescent="0.35">
      <c r="B268" s="4"/>
      <c r="C268" s="13">
        <v>44963</v>
      </c>
      <c r="D268" s="22">
        <f t="shared" si="82"/>
        <v>5295</v>
      </c>
      <c r="E268" s="52">
        <v>3077.5</v>
      </c>
      <c r="F268" s="52">
        <v>50</v>
      </c>
      <c r="G268" s="22">
        <f t="shared" si="83"/>
        <v>2167.5</v>
      </c>
      <c r="H268" s="22">
        <v>46.577013147502676</v>
      </c>
      <c r="I268" s="22">
        <f t="shared" si="107"/>
        <v>3080.9229868524972</v>
      </c>
      <c r="J268" s="21">
        <v>300</v>
      </c>
      <c r="K268" s="21">
        <f t="shared" si="84"/>
        <v>267</v>
      </c>
      <c r="L268" s="26">
        <v>33</v>
      </c>
      <c r="M268" s="21">
        <v>0</v>
      </c>
      <c r="N268" s="53">
        <v>32.230975283349075</v>
      </c>
      <c r="O268" s="25">
        <f t="shared" si="108"/>
        <v>267.7690247166509</v>
      </c>
      <c r="P268" s="21">
        <v>2500</v>
      </c>
      <c r="Q268" s="25">
        <v>2150</v>
      </c>
      <c r="R268" s="21">
        <v>0</v>
      </c>
      <c r="S268" s="25">
        <f t="shared" si="85"/>
        <v>350</v>
      </c>
      <c r="T268" s="53">
        <v>829.85846735651137</v>
      </c>
      <c r="U268" s="25">
        <f t="shared" si="86"/>
        <v>1320.1415326434885</v>
      </c>
      <c r="V268" s="25">
        <v>1113</v>
      </c>
      <c r="W268" s="26">
        <v>40</v>
      </c>
      <c r="X268" s="25">
        <v>203</v>
      </c>
      <c r="Y268" s="21">
        <v>0</v>
      </c>
      <c r="Z268" s="25">
        <v>261.41746240965836</v>
      </c>
      <c r="AA268" s="25">
        <f t="shared" si="109"/>
        <v>0</v>
      </c>
      <c r="AB268" s="21">
        <v>864</v>
      </c>
      <c r="AC268" s="21">
        <v>110</v>
      </c>
      <c r="AD268" s="21">
        <v>120</v>
      </c>
      <c r="AE268" s="21">
        <f t="shared" si="87"/>
        <v>634</v>
      </c>
      <c r="AF268" s="52">
        <v>176.21237186797313</v>
      </c>
      <c r="AG268" s="22">
        <f t="shared" si="110"/>
        <v>53.787628132026867</v>
      </c>
      <c r="AH268" s="22">
        <v>2213</v>
      </c>
      <c r="AI268" s="21">
        <v>298.60000000000002</v>
      </c>
      <c r="AJ268" s="21">
        <v>600</v>
      </c>
      <c r="AK268" s="22">
        <f t="shared" si="88"/>
        <v>1314.4</v>
      </c>
      <c r="AL268" s="53">
        <v>875.25979915006815</v>
      </c>
      <c r="AM268" s="25">
        <f t="shared" si="89"/>
        <v>23.340200849931875</v>
      </c>
      <c r="AN268" s="35">
        <v>7670</v>
      </c>
      <c r="AO268" s="21">
        <v>3647.6</v>
      </c>
      <c r="AP268" s="21">
        <v>400</v>
      </c>
      <c r="AQ268" s="25">
        <f t="shared" si="90"/>
        <v>3622.4</v>
      </c>
      <c r="AR268" s="25">
        <v>2226.8577676144896</v>
      </c>
      <c r="AS268" s="25">
        <f t="shared" si="91"/>
        <v>1820.7422323855103</v>
      </c>
      <c r="AT268" s="21">
        <v>1095</v>
      </c>
      <c r="AU268" s="21">
        <v>0</v>
      </c>
      <c r="AV268" s="21">
        <v>100</v>
      </c>
      <c r="AW268" s="21">
        <v>0</v>
      </c>
      <c r="AX268" s="25">
        <v>169.06655688946589</v>
      </c>
      <c r="AY268" s="25">
        <f t="shared" si="92"/>
        <v>0</v>
      </c>
      <c r="AZ268" s="35">
        <v>2970</v>
      </c>
      <c r="BA268" s="21">
        <v>300</v>
      </c>
      <c r="BB268" s="21">
        <v>780</v>
      </c>
      <c r="BC268" s="35">
        <f t="shared" si="93"/>
        <v>2670</v>
      </c>
      <c r="BD268" s="53">
        <v>1475.6135928819438</v>
      </c>
      <c r="BE268" s="25">
        <f t="shared" si="94"/>
        <v>0</v>
      </c>
      <c r="BF268" s="21">
        <v>320</v>
      </c>
      <c r="BG268" s="21">
        <v>40</v>
      </c>
      <c r="BH268" s="21">
        <v>5</v>
      </c>
      <c r="BI268" s="21">
        <f t="shared" si="95"/>
        <v>275</v>
      </c>
      <c r="BJ268" s="25">
        <v>39.385176122926737</v>
      </c>
      <c r="BK268" s="25">
        <f t="shared" si="96"/>
        <v>5.6148238770732632</v>
      </c>
      <c r="BL268" s="35">
        <v>12990</v>
      </c>
      <c r="BM268" s="35">
        <v>1250</v>
      </c>
      <c r="BN268" s="35">
        <v>2000</v>
      </c>
      <c r="BO268" s="35">
        <f t="shared" si="97"/>
        <v>9740</v>
      </c>
      <c r="BP268" s="54">
        <v>3550.2077117309855</v>
      </c>
      <c r="BQ268" s="25">
        <f t="shared" si="98"/>
        <v>0</v>
      </c>
      <c r="BR268" s="21">
        <v>2000</v>
      </c>
      <c r="BS268" s="21">
        <v>285</v>
      </c>
      <c r="BT268" s="21">
        <v>38</v>
      </c>
      <c r="BU268" s="21">
        <f t="shared" si="99"/>
        <v>1677</v>
      </c>
      <c r="BV268" s="55">
        <v>236.81185150562058</v>
      </c>
      <c r="BW268" s="32">
        <f t="shared" si="100"/>
        <v>86.188148494379419</v>
      </c>
      <c r="BX268" s="35">
        <v>5328</v>
      </c>
      <c r="BY268" s="25">
        <v>1716</v>
      </c>
      <c r="BZ268" s="21">
        <v>50</v>
      </c>
      <c r="CA268" s="21">
        <f t="shared" si="101"/>
        <v>3562</v>
      </c>
      <c r="CB268" s="53">
        <v>1180.4058105876102</v>
      </c>
      <c r="CC268" s="25">
        <f t="shared" si="102"/>
        <v>585.59418941238982</v>
      </c>
      <c r="CD268" s="22">
        <v>5700</v>
      </c>
      <c r="CE268" s="21">
        <v>792</v>
      </c>
      <c r="CF268" s="21">
        <v>200</v>
      </c>
      <c r="CG268" s="21">
        <f t="shared" si="103"/>
        <v>4908</v>
      </c>
      <c r="CH268" s="25">
        <v>770.01002399735171</v>
      </c>
      <c r="CI268" s="25">
        <f t="shared" si="104"/>
        <v>221.98997600264829</v>
      </c>
      <c r="CJ268" s="21">
        <f t="shared" si="105"/>
        <v>850</v>
      </c>
      <c r="CK268" s="21">
        <v>700</v>
      </c>
      <c r="CL268" s="21">
        <v>490</v>
      </c>
      <c r="CM268" s="21">
        <v>0</v>
      </c>
      <c r="CN268" s="53">
        <v>250.82009608905969</v>
      </c>
      <c r="CO268" s="25">
        <f t="shared" si="106"/>
        <v>939.17990391094031</v>
      </c>
    </row>
    <row r="269" spans="2:93" ht="15" customHeight="1" x14ac:dyDescent="0.35">
      <c r="B269" s="4"/>
      <c r="C269" s="13">
        <v>44964</v>
      </c>
      <c r="D269" s="22">
        <f t="shared" si="82"/>
        <v>5295</v>
      </c>
      <c r="E269" s="52">
        <v>3077.5</v>
      </c>
      <c r="F269" s="52">
        <v>50</v>
      </c>
      <c r="G269" s="22">
        <f t="shared" si="83"/>
        <v>2167.5</v>
      </c>
      <c r="H269" s="22">
        <v>50.364488277764735</v>
      </c>
      <c r="I269" s="22">
        <f t="shared" si="107"/>
        <v>3077.1355117222352</v>
      </c>
      <c r="J269" s="21">
        <v>300</v>
      </c>
      <c r="K269" s="21">
        <f t="shared" si="84"/>
        <v>267</v>
      </c>
      <c r="L269" s="26">
        <v>33</v>
      </c>
      <c r="M269" s="21">
        <v>0</v>
      </c>
      <c r="N269" s="53">
        <v>33.515532143837554</v>
      </c>
      <c r="O269" s="25">
        <f t="shared" si="108"/>
        <v>266.48446785616244</v>
      </c>
      <c r="P269" s="21">
        <v>2500</v>
      </c>
      <c r="Q269" s="25">
        <v>2150</v>
      </c>
      <c r="R269" s="21">
        <v>0</v>
      </c>
      <c r="S269" s="25">
        <f t="shared" si="85"/>
        <v>350</v>
      </c>
      <c r="T269" s="53">
        <v>829.01727976214863</v>
      </c>
      <c r="U269" s="25">
        <f t="shared" si="86"/>
        <v>1320.9827202378515</v>
      </c>
      <c r="V269" s="25">
        <v>1113</v>
      </c>
      <c r="W269" s="26">
        <v>40</v>
      </c>
      <c r="X269" s="25">
        <v>203</v>
      </c>
      <c r="Y269" s="21">
        <v>0</v>
      </c>
      <c r="Z269" s="25">
        <v>262.48085944317648</v>
      </c>
      <c r="AA269" s="25">
        <f t="shared" si="109"/>
        <v>0</v>
      </c>
      <c r="AB269" s="21">
        <v>864</v>
      </c>
      <c r="AC269" s="21">
        <v>110</v>
      </c>
      <c r="AD269" s="21">
        <v>120</v>
      </c>
      <c r="AE269" s="21">
        <f t="shared" si="87"/>
        <v>634</v>
      </c>
      <c r="AF269" s="52">
        <v>182.54074951031095</v>
      </c>
      <c r="AG269" s="22">
        <f t="shared" si="110"/>
        <v>47.459250489689055</v>
      </c>
      <c r="AH269" s="22">
        <v>2213</v>
      </c>
      <c r="AI269" s="21">
        <v>298.60000000000002</v>
      </c>
      <c r="AJ269" s="21">
        <v>600</v>
      </c>
      <c r="AK269" s="22">
        <f t="shared" si="88"/>
        <v>1314.4</v>
      </c>
      <c r="AL269" s="53">
        <v>992.0957723613792</v>
      </c>
      <c r="AM269" s="25">
        <f t="shared" si="89"/>
        <v>0</v>
      </c>
      <c r="AN269" s="35">
        <v>7670</v>
      </c>
      <c r="AO269" s="21">
        <v>3647.6</v>
      </c>
      <c r="AP269" s="21">
        <v>400</v>
      </c>
      <c r="AQ269" s="25">
        <f t="shared" si="90"/>
        <v>3622.4</v>
      </c>
      <c r="AR269" s="25">
        <v>2226.8577676144896</v>
      </c>
      <c r="AS269" s="25">
        <f t="shared" si="91"/>
        <v>1820.7422323855103</v>
      </c>
      <c r="AT269" s="21">
        <v>1095</v>
      </c>
      <c r="AU269" s="21">
        <v>0</v>
      </c>
      <c r="AV269" s="21">
        <v>100</v>
      </c>
      <c r="AW269" s="21">
        <v>0</v>
      </c>
      <c r="AX269" s="25">
        <v>174.03248871426257</v>
      </c>
      <c r="AY269" s="25">
        <f t="shared" si="92"/>
        <v>0</v>
      </c>
      <c r="AZ269" s="35">
        <v>2970</v>
      </c>
      <c r="BA269" s="21">
        <v>300</v>
      </c>
      <c r="BB269" s="21">
        <v>780</v>
      </c>
      <c r="BC269" s="35">
        <f t="shared" si="93"/>
        <v>2670</v>
      </c>
      <c r="BD269" s="53">
        <v>1465.6537703182526</v>
      </c>
      <c r="BE269" s="25">
        <f t="shared" si="94"/>
        <v>0</v>
      </c>
      <c r="BF269" s="21">
        <v>320</v>
      </c>
      <c r="BG269" s="21">
        <v>40</v>
      </c>
      <c r="BH269" s="21">
        <v>5</v>
      </c>
      <c r="BI269" s="21">
        <f t="shared" si="95"/>
        <v>275</v>
      </c>
      <c r="BJ269" s="25">
        <v>39.721641365390134</v>
      </c>
      <c r="BK269" s="25">
        <f t="shared" si="96"/>
        <v>5.2783586346098659</v>
      </c>
      <c r="BL269" s="35">
        <v>12990</v>
      </c>
      <c r="BM269" s="35">
        <v>1250</v>
      </c>
      <c r="BN269" s="35">
        <v>2000</v>
      </c>
      <c r="BO269" s="35">
        <f t="shared" si="97"/>
        <v>9740</v>
      </c>
      <c r="BP269" s="54">
        <v>3507.9395392916117</v>
      </c>
      <c r="BQ269" s="25">
        <f t="shared" si="98"/>
        <v>0</v>
      </c>
      <c r="BR269" s="21">
        <v>2000</v>
      </c>
      <c r="BS269" s="21">
        <v>285</v>
      </c>
      <c r="BT269" s="21">
        <v>38</v>
      </c>
      <c r="BU269" s="21">
        <f t="shared" si="99"/>
        <v>1677</v>
      </c>
      <c r="BV269" s="55">
        <v>320.51535520633774</v>
      </c>
      <c r="BW269" s="32">
        <f t="shared" si="100"/>
        <v>2.4846447936622553</v>
      </c>
      <c r="BX269" s="35">
        <v>5328</v>
      </c>
      <c r="BY269" s="25">
        <v>1716</v>
      </c>
      <c r="BZ269" s="21">
        <v>50</v>
      </c>
      <c r="CA269" s="21">
        <f t="shared" si="101"/>
        <v>3562</v>
      </c>
      <c r="CB269" s="53">
        <v>1196.7253751636606</v>
      </c>
      <c r="CC269" s="25">
        <f t="shared" si="102"/>
        <v>569.2746248363394</v>
      </c>
      <c r="CD269" s="22">
        <v>5700</v>
      </c>
      <c r="CE269" s="21">
        <v>792</v>
      </c>
      <c r="CF269" s="21">
        <v>200</v>
      </c>
      <c r="CG269" s="21">
        <f t="shared" si="103"/>
        <v>4908</v>
      </c>
      <c r="CH269" s="25">
        <v>746.30300347997786</v>
      </c>
      <c r="CI269" s="25">
        <f t="shared" si="104"/>
        <v>245.69699652002214</v>
      </c>
      <c r="CJ269" s="21">
        <f t="shared" si="105"/>
        <v>850</v>
      </c>
      <c r="CK269" s="21">
        <v>700</v>
      </c>
      <c r="CL269" s="21">
        <v>490</v>
      </c>
      <c r="CM269" s="21">
        <v>0</v>
      </c>
      <c r="CN269" s="53">
        <v>255.87203959782482</v>
      </c>
      <c r="CO269" s="25">
        <f t="shared" si="106"/>
        <v>934.12796040217518</v>
      </c>
    </row>
    <row r="270" spans="2:93" ht="15" customHeight="1" x14ac:dyDescent="0.35">
      <c r="B270" s="4"/>
      <c r="C270" s="13">
        <v>44965</v>
      </c>
      <c r="D270" s="22">
        <f t="shared" si="82"/>
        <v>5295</v>
      </c>
      <c r="E270" s="52">
        <v>3077.5</v>
      </c>
      <c r="F270" s="52">
        <v>50</v>
      </c>
      <c r="G270" s="22">
        <f t="shared" si="83"/>
        <v>2167.5</v>
      </c>
      <c r="H270" s="22">
        <v>51.024191631450215</v>
      </c>
      <c r="I270" s="22">
        <f t="shared" si="107"/>
        <v>3076.4758083685497</v>
      </c>
      <c r="J270" s="21">
        <v>300</v>
      </c>
      <c r="K270" s="21">
        <f t="shared" si="84"/>
        <v>267</v>
      </c>
      <c r="L270" s="26">
        <v>33</v>
      </c>
      <c r="M270" s="21">
        <v>0</v>
      </c>
      <c r="N270" s="53">
        <v>32.061819913706898</v>
      </c>
      <c r="O270" s="25">
        <f t="shared" si="108"/>
        <v>267.93818008629307</v>
      </c>
      <c r="P270" s="21">
        <v>2500</v>
      </c>
      <c r="Q270" s="25">
        <v>2150</v>
      </c>
      <c r="R270" s="21">
        <v>0</v>
      </c>
      <c r="S270" s="25">
        <f t="shared" si="85"/>
        <v>350</v>
      </c>
      <c r="T270" s="53">
        <v>828.81126985933565</v>
      </c>
      <c r="U270" s="25">
        <f t="shared" si="86"/>
        <v>1321.1887301406643</v>
      </c>
      <c r="V270" s="25">
        <v>1113</v>
      </c>
      <c r="W270" s="26">
        <v>40</v>
      </c>
      <c r="X270" s="25">
        <v>203</v>
      </c>
      <c r="Y270" s="21">
        <v>0</v>
      </c>
      <c r="Z270" s="25">
        <v>266.07043991026114</v>
      </c>
      <c r="AA270" s="25">
        <f t="shared" si="109"/>
        <v>0</v>
      </c>
      <c r="AB270" s="21">
        <v>864</v>
      </c>
      <c r="AC270" s="21">
        <v>110</v>
      </c>
      <c r="AD270" s="21">
        <v>120</v>
      </c>
      <c r="AE270" s="21">
        <f t="shared" si="87"/>
        <v>634</v>
      </c>
      <c r="AF270" s="52">
        <v>182.40258879923405</v>
      </c>
      <c r="AG270" s="22">
        <f t="shared" si="110"/>
        <v>47.597411200765947</v>
      </c>
      <c r="AH270" s="22">
        <v>2213</v>
      </c>
      <c r="AI270" s="21">
        <v>298.60000000000002</v>
      </c>
      <c r="AJ270" s="21">
        <v>600</v>
      </c>
      <c r="AK270" s="22">
        <f t="shared" si="88"/>
        <v>1314.4</v>
      </c>
      <c r="AL270" s="53">
        <v>1040.4815467179567</v>
      </c>
      <c r="AM270" s="25">
        <f t="shared" si="89"/>
        <v>0</v>
      </c>
      <c r="AN270" s="35">
        <v>7670</v>
      </c>
      <c r="AO270" s="21">
        <v>3647.6</v>
      </c>
      <c r="AP270" s="21">
        <v>400</v>
      </c>
      <c r="AQ270" s="25">
        <f t="shared" si="90"/>
        <v>3622.4</v>
      </c>
      <c r="AR270" s="25">
        <v>2226.8577676144896</v>
      </c>
      <c r="AS270" s="25">
        <f t="shared" si="91"/>
        <v>1820.7422323855103</v>
      </c>
      <c r="AT270" s="21">
        <v>1095</v>
      </c>
      <c r="AU270" s="21">
        <v>0</v>
      </c>
      <c r="AV270" s="21">
        <v>100</v>
      </c>
      <c r="AW270" s="21">
        <v>0</v>
      </c>
      <c r="AX270" s="25">
        <v>300.09878429473753</v>
      </c>
      <c r="AY270" s="25">
        <f t="shared" si="92"/>
        <v>0</v>
      </c>
      <c r="AZ270" s="35">
        <v>2970</v>
      </c>
      <c r="BA270" s="21">
        <v>300</v>
      </c>
      <c r="BB270" s="21">
        <v>780</v>
      </c>
      <c r="BC270" s="35">
        <f t="shared" si="93"/>
        <v>2670</v>
      </c>
      <c r="BD270" s="53">
        <v>1498.3825683978173</v>
      </c>
      <c r="BE270" s="25">
        <f t="shared" si="94"/>
        <v>0</v>
      </c>
      <c r="BF270" s="21">
        <v>320</v>
      </c>
      <c r="BG270" s="21">
        <v>40</v>
      </c>
      <c r="BH270" s="21">
        <v>5</v>
      </c>
      <c r="BI270" s="21">
        <f t="shared" si="95"/>
        <v>275</v>
      </c>
      <c r="BJ270" s="25">
        <v>48.817165193965288</v>
      </c>
      <c r="BK270" s="25">
        <f t="shared" si="96"/>
        <v>0</v>
      </c>
      <c r="BL270" s="35">
        <v>12990</v>
      </c>
      <c r="BM270" s="35">
        <v>1250</v>
      </c>
      <c r="BN270" s="35">
        <v>2000</v>
      </c>
      <c r="BO270" s="35">
        <f t="shared" si="97"/>
        <v>9740</v>
      </c>
      <c r="BP270" s="54">
        <v>3555.7700832277305</v>
      </c>
      <c r="BQ270" s="25">
        <f t="shared" si="98"/>
        <v>0</v>
      </c>
      <c r="BR270" s="21">
        <v>2000</v>
      </c>
      <c r="BS270" s="21">
        <v>285</v>
      </c>
      <c r="BT270" s="21">
        <v>38</v>
      </c>
      <c r="BU270" s="21">
        <f t="shared" si="99"/>
        <v>1677</v>
      </c>
      <c r="BV270" s="55">
        <v>346.12979231537901</v>
      </c>
      <c r="BW270" s="32">
        <f t="shared" si="100"/>
        <v>0</v>
      </c>
      <c r="BX270" s="35">
        <v>5328</v>
      </c>
      <c r="BY270" s="25">
        <v>1716</v>
      </c>
      <c r="BZ270" s="21">
        <v>50</v>
      </c>
      <c r="CA270" s="21">
        <f t="shared" si="101"/>
        <v>3562</v>
      </c>
      <c r="CB270" s="53">
        <v>1187.1973777985581</v>
      </c>
      <c r="CC270" s="25">
        <f t="shared" si="102"/>
        <v>578.80262220144186</v>
      </c>
      <c r="CD270" s="22">
        <v>5700</v>
      </c>
      <c r="CE270" s="21">
        <v>792</v>
      </c>
      <c r="CF270" s="21">
        <v>200</v>
      </c>
      <c r="CG270" s="21">
        <f t="shared" si="103"/>
        <v>4908</v>
      </c>
      <c r="CH270" s="25">
        <v>760.81151709759263</v>
      </c>
      <c r="CI270" s="25">
        <f t="shared" si="104"/>
        <v>231.18848290240737</v>
      </c>
      <c r="CJ270" s="21">
        <f t="shared" si="105"/>
        <v>850</v>
      </c>
      <c r="CK270" s="21">
        <v>700</v>
      </c>
      <c r="CL270" s="21">
        <v>490</v>
      </c>
      <c r="CM270" s="21">
        <v>0</v>
      </c>
      <c r="CN270" s="53">
        <v>282.32385067640627</v>
      </c>
      <c r="CO270" s="25">
        <f t="shared" si="106"/>
        <v>907.67614932359379</v>
      </c>
    </row>
    <row r="271" spans="2:93" ht="15" customHeight="1" x14ac:dyDescent="0.35">
      <c r="B271" s="4"/>
      <c r="C271" s="13">
        <v>44966</v>
      </c>
      <c r="D271" s="22">
        <f t="shared" si="82"/>
        <v>5295</v>
      </c>
      <c r="E271" s="52">
        <v>3077.5</v>
      </c>
      <c r="F271" s="52">
        <v>50</v>
      </c>
      <c r="G271" s="22">
        <f t="shared" si="83"/>
        <v>2167.5</v>
      </c>
      <c r="H271" s="22">
        <v>40.32147859412072</v>
      </c>
      <c r="I271" s="22">
        <f t="shared" si="107"/>
        <v>3087.1785214058791</v>
      </c>
      <c r="J271" s="21">
        <v>300</v>
      </c>
      <c r="K271" s="21">
        <f t="shared" si="84"/>
        <v>267</v>
      </c>
      <c r="L271" s="26">
        <v>33</v>
      </c>
      <c r="M271" s="21">
        <v>0</v>
      </c>
      <c r="N271" s="53">
        <v>33.407564068931691</v>
      </c>
      <c r="O271" s="25">
        <f t="shared" si="108"/>
        <v>266.59243593106828</v>
      </c>
      <c r="P271" s="21">
        <v>2500</v>
      </c>
      <c r="Q271" s="25">
        <v>2150</v>
      </c>
      <c r="R271" s="21">
        <v>0</v>
      </c>
      <c r="S271" s="25">
        <f t="shared" si="85"/>
        <v>350</v>
      </c>
      <c r="T271" s="53">
        <v>828.19154420394261</v>
      </c>
      <c r="U271" s="25">
        <f t="shared" si="86"/>
        <v>1321.8084557960574</v>
      </c>
      <c r="V271" s="25">
        <v>1113</v>
      </c>
      <c r="W271" s="26">
        <v>40</v>
      </c>
      <c r="X271" s="25">
        <v>203</v>
      </c>
      <c r="Y271" s="21">
        <v>0</v>
      </c>
      <c r="Z271" s="25">
        <v>262.67527666898508</v>
      </c>
      <c r="AA271" s="25">
        <f t="shared" si="109"/>
        <v>0</v>
      </c>
      <c r="AB271" s="21">
        <v>864</v>
      </c>
      <c r="AC271" s="21">
        <v>110</v>
      </c>
      <c r="AD271" s="21">
        <v>120</v>
      </c>
      <c r="AE271" s="21">
        <f t="shared" si="87"/>
        <v>634</v>
      </c>
      <c r="AF271" s="52">
        <v>178.18381096210203</v>
      </c>
      <c r="AG271" s="22">
        <f t="shared" si="110"/>
        <v>51.816189037897971</v>
      </c>
      <c r="AH271" s="22">
        <v>2213</v>
      </c>
      <c r="AI271" s="21">
        <v>298.60000000000002</v>
      </c>
      <c r="AJ271" s="21">
        <v>600</v>
      </c>
      <c r="AK271" s="22">
        <f t="shared" si="88"/>
        <v>1314.4</v>
      </c>
      <c r="AL271" s="53">
        <v>1015.6816621270501</v>
      </c>
      <c r="AM271" s="25">
        <f t="shared" si="89"/>
        <v>0</v>
      </c>
      <c r="AN271" s="35">
        <v>7670</v>
      </c>
      <c r="AO271" s="21">
        <v>3647.6</v>
      </c>
      <c r="AP271" s="21">
        <v>400</v>
      </c>
      <c r="AQ271" s="25">
        <f t="shared" si="90"/>
        <v>3622.4</v>
      </c>
      <c r="AR271" s="25">
        <v>2226.8577676144896</v>
      </c>
      <c r="AS271" s="25">
        <f t="shared" si="91"/>
        <v>1820.7422323855103</v>
      </c>
      <c r="AT271" s="21">
        <v>1095</v>
      </c>
      <c r="AU271" s="21">
        <v>0</v>
      </c>
      <c r="AV271" s="21">
        <v>100</v>
      </c>
      <c r="AW271" s="21">
        <v>0</v>
      </c>
      <c r="AX271" s="25">
        <v>118.91075065295854</v>
      </c>
      <c r="AY271" s="25">
        <f t="shared" si="92"/>
        <v>0</v>
      </c>
      <c r="AZ271" s="35">
        <v>2970</v>
      </c>
      <c r="BA271" s="21">
        <v>300</v>
      </c>
      <c r="BB271" s="21">
        <v>780</v>
      </c>
      <c r="BC271" s="35">
        <f t="shared" si="93"/>
        <v>2670</v>
      </c>
      <c r="BD271" s="53">
        <v>1517.5933740263072</v>
      </c>
      <c r="BE271" s="25">
        <f t="shared" si="94"/>
        <v>0</v>
      </c>
      <c r="BF271" s="21">
        <v>320</v>
      </c>
      <c r="BG271" s="21">
        <v>40</v>
      </c>
      <c r="BH271" s="21">
        <v>5</v>
      </c>
      <c r="BI271" s="21">
        <f t="shared" si="95"/>
        <v>275</v>
      </c>
      <c r="BJ271" s="25">
        <v>44.388098220491422</v>
      </c>
      <c r="BK271" s="25">
        <f t="shared" si="96"/>
        <v>0.61190177950857816</v>
      </c>
      <c r="BL271" s="35">
        <v>12990</v>
      </c>
      <c r="BM271" s="35">
        <v>1250</v>
      </c>
      <c r="BN271" s="35">
        <v>2000</v>
      </c>
      <c r="BO271" s="35">
        <f t="shared" si="97"/>
        <v>9740</v>
      </c>
      <c r="BP271" s="54">
        <v>3509.895436422672</v>
      </c>
      <c r="BQ271" s="25">
        <f t="shared" si="98"/>
        <v>0</v>
      </c>
      <c r="BR271" s="21">
        <v>2000</v>
      </c>
      <c r="BS271" s="21">
        <v>285</v>
      </c>
      <c r="BT271" s="21">
        <v>38</v>
      </c>
      <c r="BU271" s="21">
        <f t="shared" si="99"/>
        <v>1677</v>
      </c>
      <c r="BV271" s="55">
        <v>332.416662919526</v>
      </c>
      <c r="BW271" s="32">
        <f t="shared" si="100"/>
        <v>0</v>
      </c>
      <c r="BX271" s="35">
        <v>5328</v>
      </c>
      <c r="BY271" s="25">
        <v>1716</v>
      </c>
      <c r="BZ271" s="21">
        <v>50</v>
      </c>
      <c r="CA271" s="21">
        <f t="shared" si="101"/>
        <v>3562</v>
      </c>
      <c r="CB271" s="53">
        <v>1092.8717569105174</v>
      </c>
      <c r="CC271" s="25">
        <f t="shared" si="102"/>
        <v>673.12824308948257</v>
      </c>
      <c r="CD271" s="22">
        <v>5700</v>
      </c>
      <c r="CE271" s="21">
        <v>792</v>
      </c>
      <c r="CF271" s="21">
        <v>200</v>
      </c>
      <c r="CG271" s="21">
        <f t="shared" si="103"/>
        <v>4908</v>
      </c>
      <c r="CH271" s="25">
        <v>752.22304180188803</v>
      </c>
      <c r="CI271" s="25">
        <f t="shared" si="104"/>
        <v>239.77695819811197</v>
      </c>
      <c r="CJ271" s="21">
        <f t="shared" si="105"/>
        <v>850</v>
      </c>
      <c r="CK271" s="21">
        <v>700</v>
      </c>
      <c r="CL271" s="21">
        <v>490</v>
      </c>
      <c r="CM271" s="21">
        <v>0</v>
      </c>
      <c r="CN271" s="53">
        <v>250.57464581292541</v>
      </c>
      <c r="CO271" s="25">
        <f t="shared" si="106"/>
        <v>939.42535418707462</v>
      </c>
    </row>
    <row r="272" spans="2:93" ht="15" customHeight="1" x14ac:dyDescent="0.35">
      <c r="B272" s="4"/>
      <c r="C272" s="13">
        <v>44967</v>
      </c>
      <c r="D272" s="22">
        <f t="shared" si="82"/>
        <v>5295</v>
      </c>
      <c r="E272" s="52">
        <v>3077.5</v>
      </c>
      <c r="F272" s="52">
        <v>50</v>
      </c>
      <c r="G272" s="22">
        <f t="shared" si="83"/>
        <v>2167.5</v>
      </c>
      <c r="H272" s="22">
        <v>47.088569125535287</v>
      </c>
      <c r="I272" s="22">
        <f t="shared" si="107"/>
        <v>3080.4114308744647</v>
      </c>
      <c r="J272" s="21">
        <v>300</v>
      </c>
      <c r="K272" s="21">
        <f t="shared" si="84"/>
        <v>267</v>
      </c>
      <c r="L272" s="26">
        <v>33</v>
      </c>
      <c r="M272" s="21">
        <v>0</v>
      </c>
      <c r="N272" s="53">
        <v>35.484630693588059</v>
      </c>
      <c r="O272" s="25">
        <f t="shared" si="108"/>
        <v>264.51536930641191</v>
      </c>
      <c r="P272" s="21">
        <v>2500</v>
      </c>
      <c r="Q272" s="25">
        <v>2150</v>
      </c>
      <c r="R272" s="21">
        <v>0</v>
      </c>
      <c r="S272" s="25">
        <f t="shared" si="85"/>
        <v>350</v>
      </c>
      <c r="T272" s="53">
        <v>826.33282863412751</v>
      </c>
      <c r="U272" s="25">
        <f t="shared" si="86"/>
        <v>1323.6671713658725</v>
      </c>
      <c r="V272" s="25">
        <v>1113</v>
      </c>
      <c r="W272" s="26">
        <v>40</v>
      </c>
      <c r="X272" s="25">
        <v>203</v>
      </c>
      <c r="Y272" s="21">
        <v>0</v>
      </c>
      <c r="Z272" s="25">
        <v>281.46285094653297</v>
      </c>
      <c r="AA272" s="25">
        <f t="shared" si="109"/>
        <v>0</v>
      </c>
      <c r="AB272" s="21">
        <v>864</v>
      </c>
      <c r="AC272" s="21">
        <v>110</v>
      </c>
      <c r="AD272" s="21">
        <v>120</v>
      </c>
      <c r="AE272" s="21">
        <f t="shared" si="87"/>
        <v>634</v>
      </c>
      <c r="AF272" s="52">
        <v>190.75322180501448</v>
      </c>
      <c r="AG272" s="22">
        <f t="shared" si="110"/>
        <v>39.246778194985524</v>
      </c>
      <c r="AH272" s="22">
        <v>2213</v>
      </c>
      <c r="AI272" s="21">
        <v>298.60000000000002</v>
      </c>
      <c r="AJ272" s="21">
        <v>600</v>
      </c>
      <c r="AK272" s="22">
        <f t="shared" si="88"/>
        <v>1314.4</v>
      </c>
      <c r="AL272" s="53">
        <v>956.27622797603794</v>
      </c>
      <c r="AM272" s="25">
        <f t="shared" si="89"/>
        <v>0</v>
      </c>
      <c r="AN272" s="35">
        <v>7670</v>
      </c>
      <c r="AO272" s="21">
        <v>3647.6</v>
      </c>
      <c r="AP272" s="21">
        <v>400</v>
      </c>
      <c r="AQ272" s="25">
        <f t="shared" si="90"/>
        <v>3622.4</v>
      </c>
      <c r="AR272" s="25">
        <v>2226.8577676144896</v>
      </c>
      <c r="AS272" s="25">
        <f t="shared" si="91"/>
        <v>1820.7422323855103</v>
      </c>
      <c r="AT272" s="21">
        <v>1095</v>
      </c>
      <c r="AU272" s="21">
        <v>0</v>
      </c>
      <c r="AV272" s="21">
        <v>100</v>
      </c>
      <c r="AW272" s="21">
        <v>0</v>
      </c>
      <c r="AX272" s="25">
        <v>114.15651445377482</v>
      </c>
      <c r="AY272" s="25">
        <f t="shared" si="92"/>
        <v>0</v>
      </c>
      <c r="AZ272" s="35">
        <v>2970</v>
      </c>
      <c r="BA272" s="21">
        <v>300</v>
      </c>
      <c r="BB272" s="21">
        <v>780</v>
      </c>
      <c r="BC272" s="35">
        <f t="shared" si="93"/>
        <v>2670</v>
      </c>
      <c r="BD272" s="53">
        <v>1506.9952928230143</v>
      </c>
      <c r="BE272" s="25">
        <f t="shared" si="94"/>
        <v>0</v>
      </c>
      <c r="BF272" s="21">
        <v>320</v>
      </c>
      <c r="BG272" s="21">
        <v>40</v>
      </c>
      <c r="BH272" s="21">
        <v>5</v>
      </c>
      <c r="BI272" s="21">
        <f t="shared" si="95"/>
        <v>275</v>
      </c>
      <c r="BJ272" s="25">
        <v>44.413163323962273</v>
      </c>
      <c r="BK272" s="25">
        <f t="shared" si="96"/>
        <v>0.58683667603772705</v>
      </c>
      <c r="BL272" s="35">
        <v>12990</v>
      </c>
      <c r="BM272" s="35">
        <v>1250</v>
      </c>
      <c r="BN272" s="35">
        <v>2000</v>
      </c>
      <c r="BO272" s="35">
        <f t="shared" si="97"/>
        <v>9740</v>
      </c>
      <c r="BP272" s="54">
        <v>3679.332917765727</v>
      </c>
      <c r="BQ272" s="25">
        <f t="shared" si="98"/>
        <v>0</v>
      </c>
      <c r="BR272" s="21">
        <v>2000</v>
      </c>
      <c r="BS272" s="21">
        <v>285</v>
      </c>
      <c r="BT272" s="21">
        <v>38</v>
      </c>
      <c r="BU272" s="21">
        <f t="shared" si="99"/>
        <v>1677</v>
      </c>
      <c r="BV272" s="55">
        <v>350.24376058594805</v>
      </c>
      <c r="BW272" s="32">
        <f t="shared" si="100"/>
        <v>0</v>
      </c>
      <c r="BX272" s="35">
        <v>5328</v>
      </c>
      <c r="BY272" s="25">
        <v>1716</v>
      </c>
      <c r="BZ272" s="21">
        <v>50</v>
      </c>
      <c r="CA272" s="21">
        <f t="shared" si="101"/>
        <v>3562</v>
      </c>
      <c r="CB272" s="53">
        <v>1173.4814196133559</v>
      </c>
      <c r="CC272" s="25">
        <f t="shared" si="102"/>
        <v>592.51858038664409</v>
      </c>
      <c r="CD272" s="22">
        <v>5700</v>
      </c>
      <c r="CE272" s="21">
        <v>792</v>
      </c>
      <c r="CF272" s="21">
        <v>200</v>
      </c>
      <c r="CG272" s="21">
        <f t="shared" si="103"/>
        <v>4908</v>
      </c>
      <c r="CH272" s="25">
        <v>825.0081872503124</v>
      </c>
      <c r="CI272" s="25">
        <f t="shared" si="104"/>
        <v>166.9918127496876</v>
      </c>
      <c r="CJ272" s="21">
        <f t="shared" si="105"/>
        <v>850</v>
      </c>
      <c r="CK272" s="21">
        <v>700</v>
      </c>
      <c r="CL272" s="21">
        <v>490</v>
      </c>
      <c r="CM272" s="21">
        <v>0</v>
      </c>
      <c r="CN272" s="53">
        <v>305.23407233585232</v>
      </c>
      <c r="CO272" s="25">
        <f t="shared" si="106"/>
        <v>884.76592766414774</v>
      </c>
    </row>
    <row r="273" spans="2:93" ht="15" customHeight="1" x14ac:dyDescent="0.35">
      <c r="B273" s="4"/>
      <c r="C273" s="13">
        <v>44968</v>
      </c>
      <c r="D273" s="22">
        <f t="shared" si="82"/>
        <v>5295</v>
      </c>
      <c r="E273" s="52">
        <v>3077.5</v>
      </c>
      <c r="F273" s="52">
        <v>50</v>
      </c>
      <c r="G273" s="22">
        <f t="shared" si="83"/>
        <v>2167.5</v>
      </c>
      <c r="H273" s="22">
        <v>43.721504260243648</v>
      </c>
      <c r="I273" s="22">
        <f t="shared" si="107"/>
        <v>3083.7784957397562</v>
      </c>
      <c r="J273" s="21">
        <v>300</v>
      </c>
      <c r="K273" s="21">
        <f t="shared" si="84"/>
        <v>267</v>
      </c>
      <c r="L273" s="26">
        <v>33</v>
      </c>
      <c r="M273" s="21">
        <v>0</v>
      </c>
      <c r="N273" s="53">
        <v>26.767154907778647</v>
      </c>
      <c r="O273" s="25">
        <f t="shared" si="108"/>
        <v>273.23284509222134</v>
      </c>
      <c r="P273" s="21">
        <v>2500</v>
      </c>
      <c r="Q273" s="25">
        <v>2150</v>
      </c>
      <c r="R273" s="21">
        <v>0</v>
      </c>
      <c r="S273" s="25">
        <f t="shared" si="85"/>
        <v>350</v>
      </c>
      <c r="T273" s="53">
        <v>826.15437798540677</v>
      </c>
      <c r="U273" s="25">
        <f t="shared" si="86"/>
        <v>1323.8456220145931</v>
      </c>
      <c r="V273" s="25">
        <v>1113</v>
      </c>
      <c r="W273" s="26">
        <v>40</v>
      </c>
      <c r="X273" s="25">
        <v>203</v>
      </c>
      <c r="Y273" s="21">
        <v>0</v>
      </c>
      <c r="Z273" s="25">
        <v>259.830929318676</v>
      </c>
      <c r="AA273" s="25">
        <f t="shared" si="109"/>
        <v>0</v>
      </c>
      <c r="AB273" s="21">
        <v>864</v>
      </c>
      <c r="AC273" s="21">
        <v>110</v>
      </c>
      <c r="AD273" s="21">
        <v>120</v>
      </c>
      <c r="AE273" s="21">
        <f t="shared" si="87"/>
        <v>634</v>
      </c>
      <c r="AF273" s="52">
        <v>171.76662860866321</v>
      </c>
      <c r="AG273" s="22">
        <f t="shared" si="110"/>
        <v>58.233371391336789</v>
      </c>
      <c r="AH273" s="22">
        <v>2213</v>
      </c>
      <c r="AI273" s="21">
        <v>298.60000000000002</v>
      </c>
      <c r="AJ273" s="21">
        <v>600</v>
      </c>
      <c r="AK273" s="22">
        <f t="shared" si="88"/>
        <v>1314.4</v>
      </c>
      <c r="AL273" s="53">
        <v>999.72198867629254</v>
      </c>
      <c r="AM273" s="25">
        <f t="shared" si="89"/>
        <v>0</v>
      </c>
      <c r="AN273" s="35">
        <v>7670</v>
      </c>
      <c r="AO273" s="21">
        <v>3647.6</v>
      </c>
      <c r="AP273" s="21">
        <v>400</v>
      </c>
      <c r="AQ273" s="25">
        <f t="shared" si="90"/>
        <v>3622.4</v>
      </c>
      <c r="AR273" s="25">
        <v>2226.8577676144896</v>
      </c>
      <c r="AS273" s="25">
        <f t="shared" si="91"/>
        <v>1820.7422323855103</v>
      </c>
      <c r="AT273" s="21">
        <v>1095</v>
      </c>
      <c r="AU273" s="21">
        <v>0</v>
      </c>
      <c r="AV273" s="21">
        <v>100</v>
      </c>
      <c r="AW273" s="21">
        <v>0</v>
      </c>
      <c r="AX273" s="25">
        <v>107.69864066480658</v>
      </c>
      <c r="AY273" s="25">
        <f t="shared" si="92"/>
        <v>0</v>
      </c>
      <c r="AZ273" s="35">
        <v>2970</v>
      </c>
      <c r="BA273" s="21">
        <v>300</v>
      </c>
      <c r="BB273" s="21">
        <v>780</v>
      </c>
      <c r="BC273" s="35">
        <f t="shared" si="93"/>
        <v>2670</v>
      </c>
      <c r="BD273" s="53">
        <v>1514.3167340703278</v>
      </c>
      <c r="BE273" s="25">
        <f t="shared" si="94"/>
        <v>0</v>
      </c>
      <c r="BF273" s="21">
        <v>320</v>
      </c>
      <c r="BG273" s="21">
        <v>40</v>
      </c>
      <c r="BH273" s="21">
        <v>5</v>
      </c>
      <c r="BI273" s="21">
        <f t="shared" si="95"/>
        <v>275</v>
      </c>
      <c r="BJ273" s="25">
        <v>38.30635814505245</v>
      </c>
      <c r="BK273" s="25">
        <f t="shared" si="96"/>
        <v>6.6936418549475505</v>
      </c>
      <c r="BL273" s="35">
        <v>12990</v>
      </c>
      <c r="BM273" s="35">
        <v>1250</v>
      </c>
      <c r="BN273" s="35">
        <v>2000</v>
      </c>
      <c r="BO273" s="35">
        <f t="shared" si="97"/>
        <v>9740</v>
      </c>
      <c r="BP273" s="54">
        <v>3444.194370033279</v>
      </c>
      <c r="BQ273" s="25">
        <f t="shared" si="98"/>
        <v>0</v>
      </c>
      <c r="BR273" s="21">
        <v>2000</v>
      </c>
      <c r="BS273" s="21">
        <v>285</v>
      </c>
      <c r="BT273" s="21">
        <v>38</v>
      </c>
      <c r="BU273" s="21">
        <f t="shared" si="99"/>
        <v>1677</v>
      </c>
      <c r="BV273" s="55">
        <v>309.9397786010199</v>
      </c>
      <c r="BW273" s="32">
        <f t="shared" si="100"/>
        <v>13.060221398980104</v>
      </c>
      <c r="BX273" s="35">
        <v>5328</v>
      </c>
      <c r="BY273" s="25">
        <v>1716</v>
      </c>
      <c r="BZ273" s="21">
        <v>50</v>
      </c>
      <c r="CA273" s="21">
        <f t="shared" si="101"/>
        <v>3562</v>
      </c>
      <c r="CB273" s="53">
        <v>1151.6546272193066</v>
      </c>
      <c r="CC273" s="25">
        <f t="shared" si="102"/>
        <v>614.34537278069342</v>
      </c>
      <c r="CD273" s="22">
        <v>5700</v>
      </c>
      <c r="CE273" s="21">
        <v>792</v>
      </c>
      <c r="CF273" s="21">
        <v>200</v>
      </c>
      <c r="CG273" s="21">
        <f t="shared" si="103"/>
        <v>4908</v>
      </c>
      <c r="CH273" s="25">
        <v>815.00244082395386</v>
      </c>
      <c r="CI273" s="25">
        <f t="shared" si="104"/>
        <v>176.99755917604614</v>
      </c>
      <c r="CJ273" s="21">
        <f t="shared" si="105"/>
        <v>850</v>
      </c>
      <c r="CK273" s="21">
        <v>700</v>
      </c>
      <c r="CL273" s="21">
        <v>490</v>
      </c>
      <c r="CM273" s="21">
        <v>0</v>
      </c>
      <c r="CN273" s="53">
        <v>267.04996440576332</v>
      </c>
      <c r="CO273" s="25">
        <f t="shared" si="106"/>
        <v>922.95003559423662</v>
      </c>
    </row>
    <row r="274" spans="2:93" ht="15" customHeight="1" x14ac:dyDescent="0.35">
      <c r="B274" s="4"/>
      <c r="C274" s="13">
        <v>44969</v>
      </c>
      <c r="D274" s="22">
        <f t="shared" si="82"/>
        <v>5295</v>
      </c>
      <c r="E274" s="52">
        <v>3077.5</v>
      </c>
      <c r="F274" s="52">
        <v>50</v>
      </c>
      <c r="G274" s="22">
        <f t="shared" si="83"/>
        <v>2167.5</v>
      </c>
      <c r="H274" s="22">
        <v>40.214943589350597</v>
      </c>
      <c r="I274" s="22">
        <f t="shared" si="107"/>
        <v>3087.2850564106493</v>
      </c>
      <c r="J274" s="21">
        <v>300</v>
      </c>
      <c r="K274" s="21">
        <f t="shared" si="84"/>
        <v>267</v>
      </c>
      <c r="L274" s="26">
        <v>33</v>
      </c>
      <c r="M274" s="21">
        <v>0</v>
      </c>
      <c r="N274" s="53">
        <v>14.436613217417133</v>
      </c>
      <c r="O274" s="25">
        <f t="shared" si="108"/>
        <v>285.56338678258288</v>
      </c>
      <c r="P274" s="21">
        <v>2500</v>
      </c>
      <c r="Q274" s="25">
        <v>2150</v>
      </c>
      <c r="R274" s="21">
        <v>0</v>
      </c>
      <c r="S274" s="25">
        <f t="shared" si="85"/>
        <v>350</v>
      </c>
      <c r="T274" s="53">
        <v>827.88852748354873</v>
      </c>
      <c r="U274" s="25">
        <f t="shared" si="86"/>
        <v>1322.1114725164512</v>
      </c>
      <c r="V274" s="25">
        <v>1113</v>
      </c>
      <c r="W274" s="26">
        <v>40</v>
      </c>
      <c r="X274" s="25">
        <v>203</v>
      </c>
      <c r="Y274" s="21">
        <v>0</v>
      </c>
      <c r="Z274" s="25">
        <v>195.64806539339969</v>
      </c>
      <c r="AA274" s="25">
        <f t="shared" si="109"/>
        <v>47.35193460660031</v>
      </c>
      <c r="AB274" s="21">
        <v>864</v>
      </c>
      <c r="AC274" s="21">
        <v>110</v>
      </c>
      <c r="AD274" s="21">
        <v>120</v>
      </c>
      <c r="AE274" s="21">
        <f t="shared" si="87"/>
        <v>634</v>
      </c>
      <c r="AF274" s="52">
        <v>136.35613657426561</v>
      </c>
      <c r="AG274" s="22">
        <f t="shared" si="110"/>
        <v>93.643863425734395</v>
      </c>
      <c r="AH274" s="22">
        <v>2213</v>
      </c>
      <c r="AI274" s="21">
        <v>298.60000000000002</v>
      </c>
      <c r="AJ274" s="21">
        <v>600</v>
      </c>
      <c r="AK274" s="22">
        <f t="shared" si="88"/>
        <v>1314.4</v>
      </c>
      <c r="AL274" s="53">
        <v>901.48991700615386</v>
      </c>
      <c r="AM274" s="25">
        <f t="shared" si="89"/>
        <v>0</v>
      </c>
      <c r="AN274" s="35">
        <v>7670</v>
      </c>
      <c r="AO274" s="21">
        <v>3647.6</v>
      </c>
      <c r="AP274" s="21">
        <v>400</v>
      </c>
      <c r="AQ274" s="25">
        <f t="shared" si="90"/>
        <v>3622.4</v>
      </c>
      <c r="AR274" s="25">
        <v>2226.8577676144896</v>
      </c>
      <c r="AS274" s="25">
        <f t="shared" si="91"/>
        <v>1820.7422323855103</v>
      </c>
      <c r="AT274" s="21">
        <v>1095</v>
      </c>
      <c r="AU274" s="21">
        <v>0</v>
      </c>
      <c r="AV274" s="21">
        <v>100</v>
      </c>
      <c r="AW274" s="21">
        <v>0</v>
      </c>
      <c r="AX274" s="25">
        <v>101.66114212667712</v>
      </c>
      <c r="AY274" s="25">
        <f t="shared" si="92"/>
        <v>0</v>
      </c>
      <c r="AZ274" s="35">
        <v>2970</v>
      </c>
      <c r="BA274" s="21">
        <v>300</v>
      </c>
      <c r="BB274" s="21">
        <v>780</v>
      </c>
      <c r="BC274" s="35">
        <f t="shared" si="93"/>
        <v>2670</v>
      </c>
      <c r="BD274" s="53">
        <v>1450.7419869075641</v>
      </c>
      <c r="BE274" s="25">
        <f t="shared" si="94"/>
        <v>0</v>
      </c>
      <c r="BF274" s="21">
        <v>320</v>
      </c>
      <c r="BG274" s="21">
        <v>40</v>
      </c>
      <c r="BH274" s="21">
        <v>5</v>
      </c>
      <c r="BI274" s="21">
        <f t="shared" si="95"/>
        <v>275</v>
      </c>
      <c r="BJ274" s="25">
        <v>18.517946730633962</v>
      </c>
      <c r="BK274" s="25">
        <f t="shared" si="96"/>
        <v>26.482053269366038</v>
      </c>
      <c r="BL274" s="35">
        <v>12990</v>
      </c>
      <c r="BM274" s="35">
        <v>1250</v>
      </c>
      <c r="BN274" s="35">
        <v>2000</v>
      </c>
      <c r="BO274" s="35">
        <f t="shared" si="97"/>
        <v>9740</v>
      </c>
      <c r="BP274" s="54">
        <v>3363.3701746517986</v>
      </c>
      <c r="BQ274" s="25">
        <f t="shared" si="98"/>
        <v>0</v>
      </c>
      <c r="BR274" s="21">
        <v>2000</v>
      </c>
      <c r="BS274" s="21">
        <v>285</v>
      </c>
      <c r="BT274" s="21">
        <v>38</v>
      </c>
      <c r="BU274" s="21">
        <f t="shared" si="99"/>
        <v>1677</v>
      </c>
      <c r="BV274" s="55">
        <v>298.32885891431556</v>
      </c>
      <c r="BW274" s="32">
        <f t="shared" si="100"/>
        <v>24.67114108568444</v>
      </c>
      <c r="BX274" s="35">
        <v>5328</v>
      </c>
      <c r="BY274" s="25">
        <v>1716</v>
      </c>
      <c r="BZ274" s="21">
        <v>50</v>
      </c>
      <c r="CA274" s="21">
        <f t="shared" si="101"/>
        <v>3562</v>
      </c>
      <c r="CB274" s="53">
        <v>1131.6774195309333</v>
      </c>
      <c r="CC274" s="25">
        <f t="shared" si="102"/>
        <v>634.32258046906668</v>
      </c>
      <c r="CD274" s="22">
        <v>5700</v>
      </c>
      <c r="CE274" s="21">
        <v>792</v>
      </c>
      <c r="CF274" s="21">
        <v>200</v>
      </c>
      <c r="CG274" s="21">
        <f t="shared" si="103"/>
        <v>4908</v>
      </c>
      <c r="CH274" s="25">
        <v>806.13853048875364</v>
      </c>
      <c r="CI274" s="25">
        <f t="shared" si="104"/>
        <v>185.86146951124636</v>
      </c>
      <c r="CJ274" s="21">
        <f t="shared" si="105"/>
        <v>850</v>
      </c>
      <c r="CK274" s="21">
        <v>700</v>
      </c>
      <c r="CL274" s="21">
        <v>490</v>
      </c>
      <c r="CM274" s="21">
        <v>0</v>
      </c>
      <c r="CN274" s="53">
        <v>257.37068466867481</v>
      </c>
      <c r="CO274" s="25">
        <f t="shared" si="106"/>
        <v>932.62931533132519</v>
      </c>
    </row>
    <row r="275" spans="2:93" ht="15" customHeight="1" x14ac:dyDescent="0.35">
      <c r="B275" s="4"/>
      <c r="C275" s="13">
        <v>44970</v>
      </c>
      <c r="D275" s="22">
        <f t="shared" si="82"/>
        <v>5295</v>
      </c>
      <c r="E275" s="52">
        <v>3077.5</v>
      </c>
      <c r="F275" s="52">
        <v>50</v>
      </c>
      <c r="G275" s="22">
        <f t="shared" si="83"/>
        <v>2167.5</v>
      </c>
      <c r="H275" s="22">
        <v>53.883420851531909</v>
      </c>
      <c r="I275" s="22">
        <f t="shared" si="107"/>
        <v>3073.6165791484682</v>
      </c>
      <c r="J275" s="21">
        <v>300</v>
      </c>
      <c r="K275" s="21">
        <f t="shared" si="84"/>
        <v>267</v>
      </c>
      <c r="L275" s="26">
        <v>33</v>
      </c>
      <c r="M275" s="21">
        <v>0</v>
      </c>
      <c r="N275" s="53">
        <v>31.202519677854163</v>
      </c>
      <c r="O275" s="25">
        <f t="shared" si="108"/>
        <v>268.79748032214582</v>
      </c>
      <c r="P275" s="21">
        <v>2500</v>
      </c>
      <c r="Q275" s="25">
        <v>2150</v>
      </c>
      <c r="R275" s="21">
        <v>0</v>
      </c>
      <c r="S275" s="25">
        <f t="shared" si="85"/>
        <v>350</v>
      </c>
      <c r="T275" s="53">
        <v>828.51482486904479</v>
      </c>
      <c r="U275" s="25">
        <f t="shared" si="86"/>
        <v>1321.4851751309552</v>
      </c>
      <c r="V275" s="25">
        <v>1113</v>
      </c>
      <c r="W275" s="26">
        <v>40</v>
      </c>
      <c r="X275" s="25">
        <v>203</v>
      </c>
      <c r="Y275" s="21">
        <v>0</v>
      </c>
      <c r="Z275" s="25">
        <v>258.44189361860464</v>
      </c>
      <c r="AA275" s="25">
        <f t="shared" si="109"/>
        <v>0</v>
      </c>
      <c r="AB275" s="21">
        <v>864</v>
      </c>
      <c r="AC275" s="21">
        <v>110</v>
      </c>
      <c r="AD275" s="21">
        <v>120</v>
      </c>
      <c r="AE275" s="21">
        <f t="shared" si="87"/>
        <v>634</v>
      </c>
      <c r="AF275" s="52">
        <v>187.9053148465002</v>
      </c>
      <c r="AG275" s="22">
        <f t="shared" si="110"/>
        <v>42.094685153499796</v>
      </c>
      <c r="AH275" s="22">
        <v>2213</v>
      </c>
      <c r="AI275" s="21">
        <v>298.60000000000002</v>
      </c>
      <c r="AJ275" s="21">
        <v>600</v>
      </c>
      <c r="AK275" s="22">
        <f t="shared" si="88"/>
        <v>1314.4</v>
      </c>
      <c r="AL275" s="53">
        <v>981.10117112189266</v>
      </c>
      <c r="AM275" s="25">
        <f t="shared" si="89"/>
        <v>0</v>
      </c>
      <c r="AN275" s="35">
        <v>7670</v>
      </c>
      <c r="AO275" s="21">
        <v>3647.6</v>
      </c>
      <c r="AP275" s="21">
        <v>400</v>
      </c>
      <c r="AQ275" s="25">
        <f t="shared" si="90"/>
        <v>3622.4</v>
      </c>
      <c r="AR275" s="25">
        <v>2226.8577676144896</v>
      </c>
      <c r="AS275" s="25">
        <f t="shared" si="91"/>
        <v>1820.7422323855103</v>
      </c>
      <c r="AT275" s="21">
        <v>1095</v>
      </c>
      <c r="AU275" s="21">
        <v>0</v>
      </c>
      <c r="AV275" s="21">
        <v>100</v>
      </c>
      <c r="AW275" s="21">
        <v>0</v>
      </c>
      <c r="AX275" s="25">
        <v>129.19643247826011</v>
      </c>
      <c r="AY275" s="25">
        <f t="shared" si="92"/>
        <v>0</v>
      </c>
      <c r="AZ275" s="35">
        <v>2970</v>
      </c>
      <c r="BA275" s="21">
        <v>300</v>
      </c>
      <c r="BB275" s="21">
        <v>780</v>
      </c>
      <c r="BC275" s="35">
        <f t="shared" si="93"/>
        <v>2670</v>
      </c>
      <c r="BD275" s="53">
        <v>1496.5681128445972</v>
      </c>
      <c r="BE275" s="25">
        <f t="shared" si="94"/>
        <v>0</v>
      </c>
      <c r="BF275" s="21">
        <v>320</v>
      </c>
      <c r="BG275" s="21">
        <v>40</v>
      </c>
      <c r="BH275" s="21">
        <v>5</v>
      </c>
      <c r="BI275" s="21">
        <f t="shared" si="95"/>
        <v>275</v>
      </c>
      <c r="BJ275" s="25">
        <v>39.598394897025102</v>
      </c>
      <c r="BK275" s="25">
        <f t="shared" si="96"/>
        <v>5.4016051029748979</v>
      </c>
      <c r="BL275" s="35">
        <v>12990</v>
      </c>
      <c r="BM275" s="35">
        <v>1250</v>
      </c>
      <c r="BN275" s="35">
        <v>2000</v>
      </c>
      <c r="BO275" s="35">
        <f t="shared" si="97"/>
        <v>9740</v>
      </c>
      <c r="BP275" s="54">
        <v>3379.3557504075106</v>
      </c>
      <c r="BQ275" s="25">
        <f t="shared" si="98"/>
        <v>0</v>
      </c>
      <c r="BR275" s="21">
        <v>2000</v>
      </c>
      <c r="BS275" s="21">
        <v>285</v>
      </c>
      <c r="BT275" s="21">
        <v>38</v>
      </c>
      <c r="BU275" s="21">
        <f t="shared" si="99"/>
        <v>1677</v>
      </c>
      <c r="BV275" s="55">
        <v>311.77439349436946</v>
      </c>
      <c r="BW275" s="32">
        <f t="shared" si="100"/>
        <v>11.225606505630537</v>
      </c>
      <c r="BX275" s="35">
        <v>5328</v>
      </c>
      <c r="BY275" s="25">
        <v>1716</v>
      </c>
      <c r="BZ275" s="21">
        <v>50</v>
      </c>
      <c r="CA275" s="21">
        <f t="shared" si="101"/>
        <v>3562</v>
      </c>
      <c r="CB275" s="53">
        <v>1178.617685588322</v>
      </c>
      <c r="CC275" s="25">
        <f t="shared" si="102"/>
        <v>587.38231441167795</v>
      </c>
      <c r="CD275" s="22">
        <v>5700</v>
      </c>
      <c r="CE275" s="21">
        <v>792</v>
      </c>
      <c r="CF275" s="21">
        <v>200</v>
      </c>
      <c r="CG275" s="21">
        <f t="shared" si="103"/>
        <v>4908</v>
      </c>
      <c r="CH275" s="25">
        <v>908.21875351775964</v>
      </c>
      <c r="CI275" s="25">
        <f t="shared" si="104"/>
        <v>83.781246482240363</v>
      </c>
      <c r="CJ275" s="21">
        <f t="shared" si="105"/>
        <v>850</v>
      </c>
      <c r="CK275" s="21">
        <v>700</v>
      </c>
      <c r="CL275" s="21">
        <v>490</v>
      </c>
      <c r="CM275" s="21">
        <v>0</v>
      </c>
      <c r="CN275" s="53">
        <v>232.92265748233032</v>
      </c>
      <c r="CO275" s="25">
        <f t="shared" si="106"/>
        <v>957.07734251766965</v>
      </c>
    </row>
    <row r="276" spans="2:93" ht="15" customHeight="1" x14ac:dyDescent="0.35">
      <c r="B276" s="4"/>
      <c r="C276" s="13">
        <v>44971</v>
      </c>
      <c r="D276" s="22">
        <f t="shared" si="82"/>
        <v>5295</v>
      </c>
      <c r="E276" s="52">
        <v>3077.5</v>
      </c>
      <c r="F276" s="52">
        <v>50</v>
      </c>
      <c r="G276" s="22">
        <f t="shared" si="83"/>
        <v>2167.5</v>
      </c>
      <c r="H276" s="22">
        <v>130.55176244761029</v>
      </c>
      <c r="I276" s="22">
        <f t="shared" si="107"/>
        <v>2996.9482375523899</v>
      </c>
      <c r="J276" s="21">
        <v>300</v>
      </c>
      <c r="K276" s="21">
        <f t="shared" si="84"/>
        <v>267</v>
      </c>
      <c r="L276" s="26">
        <v>33</v>
      </c>
      <c r="M276" s="21">
        <v>0</v>
      </c>
      <c r="N276" s="53">
        <v>33.074818182842002</v>
      </c>
      <c r="O276" s="25">
        <f t="shared" si="108"/>
        <v>266.92518181715798</v>
      </c>
      <c r="P276" s="21">
        <v>2500</v>
      </c>
      <c r="Q276" s="25">
        <v>2150</v>
      </c>
      <c r="R276" s="21">
        <v>0</v>
      </c>
      <c r="S276" s="25">
        <f t="shared" si="85"/>
        <v>350</v>
      </c>
      <c r="T276" s="53">
        <v>828.70916293218818</v>
      </c>
      <c r="U276" s="25">
        <f t="shared" si="86"/>
        <v>1321.2908370678119</v>
      </c>
      <c r="V276" s="25">
        <v>1113</v>
      </c>
      <c r="W276" s="26">
        <v>40</v>
      </c>
      <c r="X276" s="25">
        <v>203</v>
      </c>
      <c r="Y276" s="21">
        <v>0</v>
      </c>
      <c r="Z276" s="25">
        <v>254.88859265628636</v>
      </c>
      <c r="AA276" s="25">
        <f t="shared" si="109"/>
        <v>0</v>
      </c>
      <c r="AB276" s="21">
        <v>864</v>
      </c>
      <c r="AC276" s="21">
        <v>110</v>
      </c>
      <c r="AD276" s="21">
        <v>120</v>
      </c>
      <c r="AE276" s="21">
        <f t="shared" si="87"/>
        <v>634</v>
      </c>
      <c r="AF276" s="52">
        <v>185.98027271556191</v>
      </c>
      <c r="AG276" s="22">
        <f t="shared" si="110"/>
        <v>44.01972728443809</v>
      </c>
      <c r="AH276" s="22">
        <v>2213</v>
      </c>
      <c r="AI276" s="21">
        <v>298.60000000000002</v>
      </c>
      <c r="AJ276" s="21">
        <v>600</v>
      </c>
      <c r="AK276" s="22">
        <f t="shared" si="88"/>
        <v>1314.4</v>
      </c>
      <c r="AL276" s="53">
        <v>975.66253157963104</v>
      </c>
      <c r="AM276" s="25">
        <f t="shared" si="89"/>
        <v>0</v>
      </c>
      <c r="AN276" s="35">
        <v>7670</v>
      </c>
      <c r="AO276" s="21">
        <v>3647.6</v>
      </c>
      <c r="AP276" s="21">
        <v>400</v>
      </c>
      <c r="AQ276" s="25">
        <f t="shared" si="90"/>
        <v>3622.4</v>
      </c>
      <c r="AR276" s="25">
        <v>2226.8577676144896</v>
      </c>
      <c r="AS276" s="25">
        <f t="shared" si="91"/>
        <v>1820.7422323855103</v>
      </c>
      <c r="AT276" s="21">
        <v>1095</v>
      </c>
      <c r="AU276" s="21">
        <v>0</v>
      </c>
      <c r="AV276" s="21">
        <v>100</v>
      </c>
      <c r="AW276" s="21">
        <v>0</v>
      </c>
      <c r="AX276" s="25">
        <v>131.00963569978504</v>
      </c>
      <c r="AY276" s="25">
        <f t="shared" si="92"/>
        <v>0</v>
      </c>
      <c r="AZ276" s="35">
        <v>2970</v>
      </c>
      <c r="BA276" s="21">
        <v>300</v>
      </c>
      <c r="BB276" s="21">
        <v>780</v>
      </c>
      <c r="BC276" s="35">
        <f t="shared" si="93"/>
        <v>2670</v>
      </c>
      <c r="BD276" s="53">
        <v>1519.8178909080762</v>
      </c>
      <c r="BE276" s="25">
        <f t="shared" si="94"/>
        <v>0</v>
      </c>
      <c r="BF276" s="21">
        <v>320</v>
      </c>
      <c r="BG276" s="21">
        <v>40</v>
      </c>
      <c r="BH276" s="21">
        <v>5</v>
      </c>
      <c r="BI276" s="21">
        <f t="shared" si="95"/>
        <v>275</v>
      </c>
      <c r="BJ276" s="25">
        <v>38.669506833550813</v>
      </c>
      <c r="BK276" s="25">
        <f t="shared" si="96"/>
        <v>6.3304931664491875</v>
      </c>
      <c r="BL276" s="35">
        <v>12990</v>
      </c>
      <c r="BM276" s="35">
        <v>1250</v>
      </c>
      <c r="BN276" s="35">
        <v>2000</v>
      </c>
      <c r="BO276" s="35">
        <f t="shared" si="97"/>
        <v>9740</v>
      </c>
      <c r="BP276" s="54">
        <v>3396.7796475614091</v>
      </c>
      <c r="BQ276" s="25">
        <f t="shared" si="98"/>
        <v>0</v>
      </c>
      <c r="BR276" s="21">
        <v>2000</v>
      </c>
      <c r="BS276" s="21">
        <v>285</v>
      </c>
      <c r="BT276" s="21">
        <v>38</v>
      </c>
      <c r="BU276" s="21">
        <f t="shared" si="99"/>
        <v>1677</v>
      </c>
      <c r="BV276" s="55">
        <v>314.61254216239274</v>
      </c>
      <c r="BW276" s="32">
        <f t="shared" si="100"/>
        <v>8.3874578376072577</v>
      </c>
      <c r="BX276" s="35">
        <v>5328</v>
      </c>
      <c r="BY276" s="25">
        <v>1716</v>
      </c>
      <c r="BZ276" s="21">
        <v>50</v>
      </c>
      <c r="CA276" s="21">
        <f t="shared" si="101"/>
        <v>3562</v>
      </c>
      <c r="CB276" s="53">
        <v>1151.8227475914716</v>
      </c>
      <c r="CC276" s="25">
        <f t="shared" si="102"/>
        <v>614.17725240852837</v>
      </c>
      <c r="CD276" s="22">
        <v>5700</v>
      </c>
      <c r="CE276" s="21">
        <v>792</v>
      </c>
      <c r="CF276" s="21">
        <v>200</v>
      </c>
      <c r="CG276" s="21">
        <f t="shared" si="103"/>
        <v>4908</v>
      </c>
      <c r="CH276" s="25">
        <v>823.52108688557189</v>
      </c>
      <c r="CI276" s="25">
        <f t="shared" si="104"/>
        <v>168.47891311442811</v>
      </c>
      <c r="CJ276" s="21">
        <f t="shared" si="105"/>
        <v>850</v>
      </c>
      <c r="CK276" s="21">
        <v>700</v>
      </c>
      <c r="CL276" s="21">
        <v>490</v>
      </c>
      <c r="CM276" s="21">
        <v>0</v>
      </c>
      <c r="CN276" s="53">
        <v>274.35407601612496</v>
      </c>
      <c r="CO276" s="25">
        <f t="shared" si="106"/>
        <v>915.64592398387504</v>
      </c>
    </row>
    <row r="277" spans="2:93" ht="15" customHeight="1" x14ac:dyDescent="0.35">
      <c r="B277" s="4"/>
      <c r="C277" s="13">
        <v>44972</v>
      </c>
      <c r="D277" s="22">
        <f t="shared" si="82"/>
        <v>5295</v>
      </c>
      <c r="E277" s="52">
        <v>3077.5</v>
      </c>
      <c r="F277" s="52">
        <v>50</v>
      </c>
      <c r="G277" s="22">
        <f t="shared" si="83"/>
        <v>2167.5</v>
      </c>
      <c r="H277" s="22">
        <v>540.68738290526835</v>
      </c>
      <c r="I277" s="22">
        <f t="shared" si="107"/>
        <v>2586.8126170947316</v>
      </c>
      <c r="J277" s="21">
        <v>300</v>
      </c>
      <c r="K277" s="21">
        <f t="shared" si="84"/>
        <v>267</v>
      </c>
      <c r="L277" s="26">
        <v>33</v>
      </c>
      <c r="M277" s="21">
        <v>0</v>
      </c>
      <c r="N277" s="53">
        <v>34.766254670105809</v>
      </c>
      <c r="O277" s="25">
        <f t="shared" si="108"/>
        <v>265.23374532989419</v>
      </c>
      <c r="P277" s="21">
        <v>2500</v>
      </c>
      <c r="Q277" s="25">
        <v>2150</v>
      </c>
      <c r="R277" s="21">
        <v>0</v>
      </c>
      <c r="S277" s="25">
        <f t="shared" si="85"/>
        <v>350</v>
      </c>
      <c r="T277" s="53">
        <v>1065.2183831097045</v>
      </c>
      <c r="U277" s="25">
        <f t="shared" si="86"/>
        <v>1084.7816168902955</v>
      </c>
      <c r="V277" s="25">
        <v>1113</v>
      </c>
      <c r="W277" s="26">
        <v>40</v>
      </c>
      <c r="X277" s="25">
        <v>203</v>
      </c>
      <c r="Y277" s="21">
        <v>0</v>
      </c>
      <c r="Z277" s="25">
        <v>270.72032935090493</v>
      </c>
      <c r="AA277" s="25">
        <f t="shared" si="109"/>
        <v>0</v>
      </c>
      <c r="AB277" s="21">
        <v>864</v>
      </c>
      <c r="AC277" s="21">
        <v>110</v>
      </c>
      <c r="AD277" s="21">
        <v>120</v>
      </c>
      <c r="AE277" s="21">
        <f t="shared" si="87"/>
        <v>634</v>
      </c>
      <c r="AF277" s="52">
        <v>187.00271157153148</v>
      </c>
      <c r="AG277" s="22">
        <f t="shared" si="110"/>
        <v>42.997288428468522</v>
      </c>
      <c r="AH277" s="22">
        <v>2213</v>
      </c>
      <c r="AI277" s="21">
        <v>298.60000000000002</v>
      </c>
      <c r="AJ277" s="21">
        <v>600</v>
      </c>
      <c r="AK277" s="22">
        <f t="shared" si="88"/>
        <v>1314.4</v>
      </c>
      <c r="AL277" s="53">
        <v>1003.2214407405417</v>
      </c>
      <c r="AM277" s="25">
        <f t="shared" si="89"/>
        <v>0</v>
      </c>
      <c r="AN277" s="35">
        <v>7670</v>
      </c>
      <c r="AO277" s="21">
        <v>3647.6</v>
      </c>
      <c r="AP277" s="21">
        <v>400</v>
      </c>
      <c r="AQ277" s="25">
        <f t="shared" si="90"/>
        <v>3622.4</v>
      </c>
      <c r="AR277" s="25">
        <v>2226.8577676144896</v>
      </c>
      <c r="AS277" s="25">
        <f t="shared" si="91"/>
        <v>1820.7422323855103</v>
      </c>
      <c r="AT277" s="21">
        <v>1095</v>
      </c>
      <c r="AU277" s="21">
        <v>0</v>
      </c>
      <c r="AV277" s="21">
        <v>100</v>
      </c>
      <c r="AW277" s="21">
        <v>0</v>
      </c>
      <c r="AX277" s="25">
        <v>131.25060126082047</v>
      </c>
      <c r="AY277" s="25">
        <f t="shared" si="92"/>
        <v>0</v>
      </c>
      <c r="AZ277" s="35">
        <v>2970</v>
      </c>
      <c r="BA277" s="21">
        <v>300</v>
      </c>
      <c r="BB277" s="21">
        <v>780</v>
      </c>
      <c r="BC277" s="35">
        <f t="shared" si="93"/>
        <v>2670</v>
      </c>
      <c r="BD277" s="53">
        <v>1494.9779944243478</v>
      </c>
      <c r="BE277" s="25">
        <f t="shared" si="94"/>
        <v>0</v>
      </c>
      <c r="BF277" s="21">
        <v>320</v>
      </c>
      <c r="BG277" s="21">
        <v>40</v>
      </c>
      <c r="BH277" s="21">
        <v>5</v>
      </c>
      <c r="BI277" s="21">
        <f t="shared" si="95"/>
        <v>275</v>
      </c>
      <c r="BJ277" s="25">
        <v>38.840350468224642</v>
      </c>
      <c r="BK277" s="25">
        <f t="shared" si="96"/>
        <v>6.1596495317753579</v>
      </c>
      <c r="BL277" s="35">
        <v>12990</v>
      </c>
      <c r="BM277" s="35">
        <v>1250</v>
      </c>
      <c r="BN277" s="35">
        <v>2000</v>
      </c>
      <c r="BO277" s="35">
        <f t="shared" si="97"/>
        <v>9740</v>
      </c>
      <c r="BP277" s="54">
        <v>3281.8393131417884</v>
      </c>
      <c r="BQ277" s="25">
        <f t="shared" si="98"/>
        <v>0</v>
      </c>
      <c r="BR277" s="21">
        <v>2000</v>
      </c>
      <c r="BS277" s="21">
        <v>285</v>
      </c>
      <c r="BT277" s="21">
        <v>38</v>
      </c>
      <c r="BU277" s="21">
        <f t="shared" si="99"/>
        <v>1677</v>
      </c>
      <c r="BV277" s="55">
        <v>321.28046217542641</v>
      </c>
      <c r="BW277" s="32">
        <f t="shared" si="100"/>
        <v>1.7195378245735924</v>
      </c>
      <c r="BX277" s="35">
        <v>5328</v>
      </c>
      <c r="BY277" s="25">
        <v>1716</v>
      </c>
      <c r="BZ277" s="21">
        <v>50</v>
      </c>
      <c r="CA277" s="21">
        <f t="shared" si="101"/>
        <v>3562</v>
      </c>
      <c r="CB277" s="53">
        <v>1151.8696907884639</v>
      </c>
      <c r="CC277" s="25">
        <f t="shared" si="102"/>
        <v>614.13030921153609</v>
      </c>
      <c r="CD277" s="22">
        <v>5700</v>
      </c>
      <c r="CE277" s="21">
        <v>792</v>
      </c>
      <c r="CF277" s="21">
        <v>200</v>
      </c>
      <c r="CG277" s="21">
        <f t="shared" si="103"/>
        <v>4908</v>
      </c>
      <c r="CH277" s="25">
        <v>886.19298685270894</v>
      </c>
      <c r="CI277" s="25">
        <f t="shared" si="104"/>
        <v>105.80701314729106</v>
      </c>
      <c r="CJ277" s="21">
        <f t="shared" si="105"/>
        <v>850</v>
      </c>
      <c r="CK277" s="21">
        <v>700</v>
      </c>
      <c r="CL277" s="21">
        <v>490</v>
      </c>
      <c r="CM277" s="21">
        <v>0</v>
      </c>
      <c r="CN277" s="53">
        <v>271.91964277597981</v>
      </c>
      <c r="CO277" s="25">
        <f t="shared" si="106"/>
        <v>918.08035722402019</v>
      </c>
    </row>
    <row r="278" spans="2:93" ht="15" customHeight="1" x14ac:dyDescent="0.35">
      <c r="B278" s="4"/>
      <c r="C278" s="13">
        <v>44973</v>
      </c>
      <c r="D278" s="22">
        <f t="shared" si="82"/>
        <v>5295</v>
      </c>
      <c r="E278" s="52">
        <v>3077.5</v>
      </c>
      <c r="F278" s="52">
        <v>50</v>
      </c>
      <c r="G278" s="22">
        <f t="shared" si="83"/>
        <v>2167.5</v>
      </c>
      <c r="H278" s="22">
        <v>49.732572497750262</v>
      </c>
      <c r="I278" s="22">
        <f t="shared" si="107"/>
        <v>3077.7674275022496</v>
      </c>
      <c r="J278" s="21">
        <v>300</v>
      </c>
      <c r="K278" s="21">
        <f t="shared" si="84"/>
        <v>267</v>
      </c>
      <c r="L278" s="26">
        <v>33</v>
      </c>
      <c r="M278" s="21">
        <v>0</v>
      </c>
      <c r="N278" s="53">
        <v>35.216663619503549</v>
      </c>
      <c r="O278" s="25">
        <f t="shared" si="108"/>
        <v>264.78333638049645</v>
      </c>
      <c r="P278" s="21">
        <v>2500</v>
      </c>
      <c r="Q278" s="25">
        <v>2150</v>
      </c>
      <c r="R278" s="21">
        <v>0</v>
      </c>
      <c r="S278" s="25">
        <f t="shared" si="85"/>
        <v>350</v>
      </c>
      <c r="T278" s="53">
        <v>828.1918487684743</v>
      </c>
      <c r="U278" s="25">
        <f t="shared" si="86"/>
        <v>1321.8081512315257</v>
      </c>
      <c r="V278" s="25">
        <v>1113</v>
      </c>
      <c r="W278" s="26">
        <v>40</v>
      </c>
      <c r="X278" s="25">
        <v>203</v>
      </c>
      <c r="Y278" s="21">
        <v>0</v>
      </c>
      <c r="Z278" s="25">
        <v>258.02501171097873</v>
      </c>
      <c r="AA278" s="25">
        <f t="shared" si="109"/>
        <v>0</v>
      </c>
      <c r="AB278" s="21">
        <v>864</v>
      </c>
      <c r="AC278" s="21">
        <v>110</v>
      </c>
      <c r="AD278" s="21">
        <v>120</v>
      </c>
      <c r="AE278" s="21">
        <f t="shared" si="87"/>
        <v>634</v>
      </c>
      <c r="AF278" s="52">
        <v>191.13717606848007</v>
      </c>
      <c r="AG278" s="22">
        <f t="shared" si="110"/>
        <v>38.862823931519927</v>
      </c>
      <c r="AH278" s="22">
        <v>2213</v>
      </c>
      <c r="AI278" s="21">
        <v>298.60000000000002</v>
      </c>
      <c r="AJ278" s="21">
        <v>600</v>
      </c>
      <c r="AK278" s="22">
        <f t="shared" si="88"/>
        <v>1314.4</v>
      </c>
      <c r="AL278" s="53">
        <v>1004.3659613372315</v>
      </c>
      <c r="AM278" s="25">
        <f t="shared" si="89"/>
        <v>0</v>
      </c>
      <c r="AN278" s="35">
        <v>7670</v>
      </c>
      <c r="AO278" s="21">
        <v>3647.6</v>
      </c>
      <c r="AP278" s="21">
        <v>400</v>
      </c>
      <c r="AQ278" s="25">
        <f t="shared" si="90"/>
        <v>3622.4</v>
      </c>
      <c r="AR278" s="25">
        <v>2226.8577676144896</v>
      </c>
      <c r="AS278" s="25">
        <f t="shared" si="91"/>
        <v>1820.7422323855103</v>
      </c>
      <c r="AT278" s="21">
        <v>1095</v>
      </c>
      <c r="AU278" s="21">
        <v>0</v>
      </c>
      <c r="AV278" s="21">
        <v>100</v>
      </c>
      <c r="AW278" s="21">
        <v>0</v>
      </c>
      <c r="AX278" s="25">
        <v>135.82212218808928</v>
      </c>
      <c r="AY278" s="25">
        <f t="shared" si="92"/>
        <v>0</v>
      </c>
      <c r="AZ278" s="35">
        <v>2970</v>
      </c>
      <c r="BA278" s="21">
        <v>300</v>
      </c>
      <c r="BB278" s="21">
        <v>780</v>
      </c>
      <c r="BC278" s="35">
        <f t="shared" si="93"/>
        <v>2670</v>
      </c>
      <c r="BD278" s="53">
        <v>1513.1751054584638</v>
      </c>
      <c r="BE278" s="25">
        <f t="shared" si="94"/>
        <v>0</v>
      </c>
      <c r="BF278" s="21">
        <v>320</v>
      </c>
      <c r="BG278" s="21">
        <v>40</v>
      </c>
      <c r="BH278" s="21">
        <v>5</v>
      </c>
      <c r="BI278" s="21">
        <f t="shared" si="95"/>
        <v>275</v>
      </c>
      <c r="BJ278" s="25">
        <v>37.686259538733779</v>
      </c>
      <c r="BK278" s="25">
        <f t="shared" si="96"/>
        <v>7.3137404612662209</v>
      </c>
      <c r="BL278" s="35">
        <v>12990</v>
      </c>
      <c r="BM278" s="35">
        <v>1250</v>
      </c>
      <c r="BN278" s="35">
        <v>2000</v>
      </c>
      <c r="BO278" s="35">
        <f t="shared" si="97"/>
        <v>9740</v>
      </c>
      <c r="BP278" s="54">
        <v>3307.5694494663262</v>
      </c>
      <c r="BQ278" s="25">
        <f t="shared" si="98"/>
        <v>0</v>
      </c>
      <c r="BR278" s="21">
        <v>2000</v>
      </c>
      <c r="BS278" s="21">
        <v>285</v>
      </c>
      <c r="BT278" s="21">
        <v>38</v>
      </c>
      <c r="BU278" s="21">
        <f t="shared" si="99"/>
        <v>1677</v>
      </c>
      <c r="BV278" s="55">
        <v>329.08164054224886</v>
      </c>
      <c r="BW278" s="32">
        <f t="shared" si="100"/>
        <v>0</v>
      </c>
      <c r="BX278" s="35">
        <v>5328</v>
      </c>
      <c r="BY278" s="25">
        <v>1716</v>
      </c>
      <c r="BZ278" s="21">
        <v>50</v>
      </c>
      <c r="CA278" s="21">
        <f t="shared" si="101"/>
        <v>3562</v>
      </c>
      <c r="CB278" s="53">
        <v>1118.633696197631</v>
      </c>
      <c r="CC278" s="25">
        <f t="shared" si="102"/>
        <v>647.36630380236898</v>
      </c>
      <c r="CD278" s="22">
        <v>5700</v>
      </c>
      <c r="CE278" s="21">
        <v>792</v>
      </c>
      <c r="CF278" s="21">
        <v>200</v>
      </c>
      <c r="CG278" s="21">
        <f t="shared" si="103"/>
        <v>4908</v>
      </c>
      <c r="CH278" s="25">
        <v>819.66874329603161</v>
      </c>
      <c r="CI278" s="25">
        <f t="shared" si="104"/>
        <v>172.33125670396839</v>
      </c>
      <c r="CJ278" s="21">
        <f t="shared" si="105"/>
        <v>850</v>
      </c>
      <c r="CK278" s="21">
        <v>700</v>
      </c>
      <c r="CL278" s="21">
        <v>490</v>
      </c>
      <c r="CM278" s="21">
        <v>0</v>
      </c>
      <c r="CN278" s="53">
        <v>271.36743479665535</v>
      </c>
      <c r="CO278" s="25">
        <f t="shared" si="106"/>
        <v>918.63256520334471</v>
      </c>
    </row>
    <row r="279" spans="2:93" ht="15" customHeight="1" x14ac:dyDescent="0.35">
      <c r="B279" s="4"/>
      <c r="C279" s="13">
        <v>44974</v>
      </c>
      <c r="D279" s="22">
        <f t="shared" si="82"/>
        <v>5295</v>
      </c>
      <c r="E279" s="52">
        <v>3077.5</v>
      </c>
      <c r="F279" s="52">
        <v>50</v>
      </c>
      <c r="G279" s="22">
        <f t="shared" si="83"/>
        <v>2167.5</v>
      </c>
      <c r="H279" s="22">
        <v>52.775415487005219</v>
      </c>
      <c r="I279" s="22">
        <f t="shared" si="107"/>
        <v>3074.7245845129946</v>
      </c>
      <c r="J279" s="21">
        <v>300</v>
      </c>
      <c r="K279" s="21">
        <f t="shared" si="84"/>
        <v>267</v>
      </c>
      <c r="L279" s="26">
        <v>33</v>
      </c>
      <c r="M279" s="21">
        <v>0</v>
      </c>
      <c r="N279" s="53">
        <v>39.573675552945481</v>
      </c>
      <c r="O279" s="25">
        <f t="shared" si="108"/>
        <v>260.42632444705453</v>
      </c>
      <c r="P279" s="21">
        <v>2500</v>
      </c>
      <c r="Q279" s="25">
        <v>2150</v>
      </c>
      <c r="R279" s="21">
        <v>0</v>
      </c>
      <c r="S279" s="25">
        <f t="shared" si="85"/>
        <v>350</v>
      </c>
      <c r="T279" s="53">
        <v>828.09512677795203</v>
      </c>
      <c r="U279" s="25">
        <f t="shared" si="86"/>
        <v>1321.9048732220481</v>
      </c>
      <c r="V279" s="25">
        <v>1113</v>
      </c>
      <c r="W279" s="26">
        <v>40</v>
      </c>
      <c r="X279" s="25">
        <v>203</v>
      </c>
      <c r="Y279" s="21">
        <v>0</v>
      </c>
      <c r="Z279" s="25">
        <v>286.02435762035611</v>
      </c>
      <c r="AA279" s="25">
        <f t="shared" si="109"/>
        <v>0</v>
      </c>
      <c r="AB279" s="21">
        <v>864</v>
      </c>
      <c r="AC279" s="21">
        <v>110</v>
      </c>
      <c r="AD279" s="21">
        <v>120</v>
      </c>
      <c r="AE279" s="21">
        <f t="shared" si="87"/>
        <v>634</v>
      </c>
      <c r="AF279" s="52">
        <v>197.87497722526371</v>
      </c>
      <c r="AG279" s="22">
        <f t="shared" si="110"/>
        <v>32.125022774736294</v>
      </c>
      <c r="AH279" s="22">
        <v>2213</v>
      </c>
      <c r="AI279" s="21">
        <v>298.60000000000002</v>
      </c>
      <c r="AJ279" s="21">
        <v>600</v>
      </c>
      <c r="AK279" s="22">
        <f t="shared" si="88"/>
        <v>1314.4</v>
      </c>
      <c r="AL279" s="53">
        <v>984.80873308986588</v>
      </c>
      <c r="AM279" s="25">
        <f t="shared" si="89"/>
        <v>0</v>
      </c>
      <c r="AN279" s="35">
        <v>7670</v>
      </c>
      <c r="AO279" s="21">
        <v>3647.6</v>
      </c>
      <c r="AP279" s="21">
        <v>400</v>
      </c>
      <c r="AQ279" s="25">
        <f t="shared" si="90"/>
        <v>3622.4</v>
      </c>
      <c r="AR279" s="25">
        <v>2226.8577676144896</v>
      </c>
      <c r="AS279" s="25">
        <f t="shared" si="91"/>
        <v>1820.7422323855103</v>
      </c>
      <c r="AT279" s="21">
        <v>1095</v>
      </c>
      <c r="AU279" s="21">
        <v>0</v>
      </c>
      <c r="AV279" s="21">
        <v>100</v>
      </c>
      <c r="AW279" s="21">
        <v>0</v>
      </c>
      <c r="AX279" s="25">
        <v>127.91801200858124</v>
      </c>
      <c r="AY279" s="25">
        <f t="shared" si="92"/>
        <v>0</v>
      </c>
      <c r="AZ279" s="35">
        <v>2970</v>
      </c>
      <c r="BA279" s="21">
        <v>300</v>
      </c>
      <c r="BB279" s="21">
        <v>780</v>
      </c>
      <c r="BC279" s="35">
        <f t="shared" si="93"/>
        <v>2670</v>
      </c>
      <c r="BD279" s="53">
        <v>1511.5681541202412</v>
      </c>
      <c r="BE279" s="25">
        <f t="shared" si="94"/>
        <v>0</v>
      </c>
      <c r="BF279" s="21">
        <v>320</v>
      </c>
      <c r="BG279" s="21">
        <v>40</v>
      </c>
      <c r="BH279" s="21">
        <v>5</v>
      </c>
      <c r="BI279" s="21">
        <f t="shared" si="95"/>
        <v>275</v>
      </c>
      <c r="BJ279" s="25">
        <v>48.341634358511726</v>
      </c>
      <c r="BK279" s="25">
        <f t="shared" si="96"/>
        <v>0</v>
      </c>
      <c r="BL279" s="35">
        <v>12990</v>
      </c>
      <c r="BM279" s="35">
        <v>1250</v>
      </c>
      <c r="BN279" s="35">
        <v>2000</v>
      </c>
      <c r="BO279" s="35">
        <f t="shared" si="97"/>
        <v>9740</v>
      </c>
      <c r="BP279" s="54">
        <v>3240.3838944854269</v>
      </c>
      <c r="BQ279" s="25">
        <f t="shared" si="98"/>
        <v>9.6161055145730643</v>
      </c>
      <c r="BR279" s="21">
        <v>2000</v>
      </c>
      <c r="BS279" s="21">
        <v>285</v>
      </c>
      <c r="BT279" s="21">
        <v>38</v>
      </c>
      <c r="BU279" s="21">
        <f t="shared" si="99"/>
        <v>1677</v>
      </c>
      <c r="BV279" s="55">
        <v>321.97559529859035</v>
      </c>
      <c r="BW279" s="32">
        <f t="shared" si="100"/>
        <v>1.0244047014096509</v>
      </c>
      <c r="BX279" s="35">
        <v>5328</v>
      </c>
      <c r="BY279" s="25">
        <v>1716</v>
      </c>
      <c r="BZ279" s="21">
        <v>50</v>
      </c>
      <c r="CA279" s="21">
        <f t="shared" si="101"/>
        <v>3562</v>
      </c>
      <c r="CB279" s="53">
        <v>1125.6101644202915</v>
      </c>
      <c r="CC279" s="25">
        <f t="shared" si="102"/>
        <v>640.38983557970846</v>
      </c>
      <c r="CD279" s="22">
        <v>5700</v>
      </c>
      <c r="CE279" s="21">
        <v>792</v>
      </c>
      <c r="CF279" s="21">
        <v>200</v>
      </c>
      <c r="CG279" s="21">
        <f t="shared" si="103"/>
        <v>4908</v>
      </c>
      <c r="CH279" s="25">
        <v>883.47455925029612</v>
      </c>
      <c r="CI279" s="25">
        <f t="shared" si="104"/>
        <v>108.52544074970388</v>
      </c>
      <c r="CJ279" s="21">
        <f t="shared" si="105"/>
        <v>850</v>
      </c>
      <c r="CK279" s="21">
        <v>700</v>
      </c>
      <c r="CL279" s="21">
        <v>490</v>
      </c>
      <c r="CM279" s="21">
        <v>0</v>
      </c>
      <c r="CN279" s="53">
        <v>220.73028935344956</v>
      </c>
      <c r="CO279" s="25">
        <f t="shared" si="106"/>
        <v>969.26971064655049</v>
      </c>
    </row>
    <row r="280" spans="2:93" ht="15" customHeight="1" x14ac:dyDescent="0.35">
      <c r="B280" s="4"/>
      <c r="C280" s="13">
        <v>44975</v>
      </c>
      <c r="D280" s="22">
        <f t="shared" si="82"/>
        <v>5295</v>
      </c>
      <c r="E280" s="52">
        <v>3077.5</v>
      </c>
      <c r="F280" s="52">
        <v>50</v>
      </c>
      <c r="G280" s="22">
        <f t="shared" si="83"/>
        <v>2167.5</v>
      </c>
      <c r="H280" s="22">
        <v>61.471640260775715</v>
      </c>
      <c r="I280" s="22">
        <f t="shared" si="107"/>
        <v>3066.0283597392245</v>
      </c>
      <c r="J280" s="21">
        <v>300</v>
      </c>
      <c r="K280" s="21">
        <f t="shared" si="84"/>
        <v>267</v>
      </c>
      <c r="L280" s="26">
        <v>33</v>
      </c>
      <c r="M280" s="21">
        <v>0</v>
      </c>
      <c r="N280" s="53">
        <v>31.827098171036464</v>
      </c>
      <c r="O280" s="25">
        <f t="shared" si="108"/>
        <v>268.17290182896352</v>
      </c>
      <c r="P280" s="21">
        <v>2500</v>
      </c>
      <c r="Q280" s="25">
        <v>2150</v>
      </c>
      <c r="R280" s="21">
        <v>0</v>
      </c>
      <c r="S280" s="25">
        <f t="shared" si="85"/>
        <v>350</v>
      </c>
      <c r="T280" s="53">
        <v>826.79186668038415</v>
      </c>
      <c r="U280" s="25">
        <f t="shared" si="86"/>
        <v>1323.2081333196159</v>
      </c>
      <c r="V280" s="25">
        <v>1113</v>
      </c>
      <c r="W280" s="26">
        <v>40</v>
      </c>
      <c r="X280" s="25">
        <v>203</v>
      </c>
      <c r="Y280" s="21">
        <v>0</v>
      </c>
      <c r="Z280" s="25">
        <v>258.98129147585837</v>
      </c>
      <c r="AA280" s="25">
        <f t="shared" si="109"/>
        <v>0</v>
      </c>
      <c r="AB280" s="21">
        <v>864</v>
      </c>
      <c r="AC280" s="21">
        <v>110</v>
      </c>
      <c r="AD280" s="21">
        <v>120</v>
      </c>
      <c r="AE280" s="21">
        <f t="shared" si="87"/>
        <v>634</v>
      </c>
      <c r="AF280" s="52">
        <v>181.16415006707459</v>
      </c>
      <c r="AG280" s="22">
        <f t="shared" si="110"/>
        <v>48.835849932925413</v>
      </c>
      <c r="AH280" s="22">
        <v>2213</v>
      </c>
      <c r="AI280" s="21">
        <v>298.60000000000002</v>
      </c>
      <c r="AJ280" s="21">
        <v>600</v>
      </c>
      <c r="AK280" s="22">
        <f t="shared" si="88"/>
        <v>1314.4</v>
      </c>
      <c r="AL280" s="53">
        <v>1003.549467078875</v>
      </c>
      <c r="AM280" s="25">
        <f t="shared" si="89"/>
        <v>0</v>
      </c>
      <c r="AN280" s="35">
        <v>7670</v>
      </c>
      <c r="AO280" s="21">
        <v>3647.6</v>
      </c>
      <c r="AP280" s="21">
        <v>400</v>
      </c>
      <c r="AQ280" s="25">
        <f t="shared" si="90"/>
        <v>3622.4</v>
      </c>
      <c r="AR280" s="25">
        <v>2226.8577676144896</v>
      </c>
      <c r="AS280" s="25">
        <f t="shared" si="91"/>
        <v>1820.7422323855103</v>
      </c>
      <c r="AT280" s="21">
        <v>1095</v>
      </c>
      <c r="AU280" s="21">
        <v>0</v>
      </c>
      <c r="AV280" s="21">
        <v>100</v>
      </c>
      <c r="AW280" s="21">
        <v>0</v>
      </c>
      <c r="AX280" s="25">
        <v>109.85424428886481</v>
      </c>
      <c r="AY280" s="25">
        <f t="shared" si="92"/>
        <v>0</v>
      </c>
      <c r="AZ280" s="35">
        <v>2970</v>
      </c>
      <c r="BA280" s="21">
        <v>300</v>
      </c>
      <c r="BB280" s="21">
        <v>780</v>
      </c>
      <c r="BC280" s="35">
        <f t="shared" si="93"/>
        <v>2670</v>
      </c>
      <c r="BD280" s="53">
        <v>1505.1280171078345</v>
      </c>
      <c r="BE280" s="25">
        <f t="shared" si="94"/>
        <v>0</v>
      </c>
      <c r="BF280" s="21">
        <v>320</v>
      </c>
      <c r="BG280" s="21">
        <v>40</v>
      </c>
      <c r="BH280" s="21">
        <v>5</v>
      </c>
      <c r="BI280" s="21">
        <f t="shared" si="95"/>
        <v>275</v>
      </c>
      <c r="BJ280" s="25">
        <v>40.253734068994738</v>
      </c>
      <c r="BK280" s="25">
        <f t="shared" si="96"/>
        <v>4.7462659310052615</v>
      </c>
      <c r="BL280" s="35">
        <v>12990</v>
      </c>
      <c r="BM280" s="35">
        <v>1250</v>
      </c>
      <c r="BN280" s="35">
        <v>2000</v>
      </c>
      <c r="BO280" s="35">
        <f t="shared" si="97"/>
        <v>9740</v>
      </c>
      <c r="BP280" s="54">
        <v>3122.9433638611722</v>
      </c>
      <c r="BQ280" s="25">
        <f t="shared" si="98"/>
        <v>127.0566361388278</v>
      </c>
      <c r="BR280" s="21">
        <v>2000</v>
      </c>
      <c r="BS280" s="21">
        <v>285</v>
      </c>
      <c r="BT280" s="21">
        <v>38</v>
      </c>
      <c r="BU280" s="21">
        <f t="shared" si="99"/>
        <v>1677</v>
      </c>
      <c r="BV280" s="55">
        <v>332.55000244361622</v>
      </c>
      <c r="BW280" s="32">
        <f t="shared" si="100"/>
        <v>0</v>
      </c>
      <c r="BX280" s="35">
        <v>5328</v>
      </c>
      <c r="BY280" s="25">
        <v>1716</v>
      </c>
      <c r="BZ280" s="21">
        <v>50</v>
      </c>
      <c r="CA280" s="21">
        <f t="shared" si="101"/>
        <v>3562</v>
      </c>
      <c r="CB280" s="53">
        <v>1080.2143767461557</v>
      </c>
      <c r="CC280" s="25">
        <f t="shared" si="102"/>
        <v>685.78562325384428</v>
      </c>
      <c r="CD280" s="22">
        <v>5700</v>
      </c>
      <c r="CE280" s="21">
        <v>792</v>
      </c>
      <c r="CF280" s="21">
        <v>200</v>
      </c>
      <c r="CG280" s="21">
        <f t="shared" si="103"/>
        <v>4908</v>
      </c>
      <c r="CH280" s="25">
        <v>867.55430314807245</v>
      </c>
      <c r="CI280" s="25">
        <f t="shared" si="104"/>
        <v>124.44569685192755</v>
      </c>
      <c r="CJ280" s="21">
        <f t="shared" si="105"/>
        <v>850</v>
      </c>
      <c r="CK280" s="21">
        <v>700</v>
      </c>
      <c r="CL280" s="21">
        <v>490</v>
      </c>
      <c r="CM280" s="21">
        <v>0</v>
      </c>
      <c r="CN280" s="53">
        <v>255.70643798496181</v>
      </c>
      <c r="CO280" s="25">
        <f t="shared" si="106"/>
        <v>934.29356201503822</v>
      </c>
    </row>
    <row r="281" spans="2:93" ht="15" customHeight="1" x14ac:dyDescent="0.35">
      <c r="B281" s="4"/>
      <c r="C281" s="13">
        <v>44976</v>
      </c>
      <c r="D281" s="22">
        <f t="shared" si="82"/>
        <v>5295</v>
      </c>
      <c r="E281" s="52">
        <v>3077.5</v>
      </c>
      <c r="F281" s="52">
        <v>50</v>
      </c>
      <c r="G281" s="22">
        <f t="shared" si="83"/>
        <v>2167.5</v>
      </c>
      <c r="H281" s="22">
        <v>60.036525430588924</v>
      </c>
      <c r="I281" s="22">
        <f t="shared" si="107"/>
        <v>3067.4634745694111</v>
      </c>
      <c r="J281" s="21">
        <v>300</v>
      </c>
      <c r="K281" s="21">
        <f t="shared" si="84"/>
        <v>267</v>
      </c>
      <c r="L281" s="26">
        <v>33</v>
      </c>
      <c r="M281" s="21">
        <v>0</v>
      </c>
      <c r="N281" s="53">
        <v>13.511959151799356</v>
      </c>
      <c r="O281" s="25">
        <f t="shared" si="108"/>
        <v>286.48804084820063</v>
      </c>
      <c r="P281" s="21">
        <v>2500</v>
      </c>
      <c r="Q281" s="25">
        <v>2150</v>
      </c>
      <c r="R281" s="21">
        <v>0</v>
      </c>
      <c r="S281" s="25">
        <f t="shared" si="85"/>
        <v>350</v>
      </c>
      <c r="T281" s="53">
        <v>827.47578962204602</v>
      </c>
      <c r="U281" s="25">
        <f t="shared" si="86"/>
        <v>1322.524210377954</v>
      </c>
      <c r="V281" s="25">
        <v>1113</v>
      </c>
      <c r="W281" s="26">
        <v>40</v>
      </c>
      <c r="X281" s="25">
        <v>203</v>
      </c>
      <c r="Y281" s="21">
        <v>0</v>
      </c>
      <c r="Z281" s="25">
        <v>167.83390456831822</v>
      </c>
      <c r="AA281" s="25">
        <f t="shared" si="109"/>
        <v>75.166095431681782</v>
      </c>
      <c r="AB281" s="21">
        <v>864</v>
      </c>
      <c r="AC281" s="21">
        <v>110</v>
      </c>
      <c r="AD281" s="21">
        <v>120</v>
      </c>
      <c r="AE281" s="21">
        <f t="shared" si="87"/>
        <v>634</v>
      </c>
      <c r="AF281" s="52">
        <v>133.57417041114167</v>
      </c>
      <c r="AG281" s="22">
        <f t="shared" si="110"/>
        <v>96.425829588858335</v>
      </c>
      <c r="AH281" s="22">
        <v>2213</v>
      </c>
      <c r="AI281" s="21">
        <v>298.60000000000002</v>
      </c>
      <c r="AJ281" s="21">
        <v>600</v>
      </c>
      <c r="AK281" s="22">
        <f t="shared" si="88"/>
        <v>1314.4</v>
      </c>
      <c r="AL281" s="53">
        <v>872.56668056514229</v>
      </c>
      <c r="AM281" s="25">
        <f t="shared" si="89"/>
        <v>26.033319434857731</v>
      </c>
      <c r="AN281" s="35">
        <v>7670</v>
      </c>
      <c r="AO281" s="21">
        <v>3647.6</v>
      </c>
      <c r="AP281" s="21">
        <v>400</v>
      </c>
      <c r="AQ281" s="25">
        <f t="shared" si="90"/>
        <v>3622.4</v>
      </c>
      <c r="AR281" s="25">
        <v>2226.8577676144896</v>
      </c>
      <c r="AS281" s="25">
        <f t="shared" si="91"/>
        <v>1820.7422323855103</v>
      </c>
      <c r="AT281" s="21">
        <v>1095</v>
      </c>
      <c r="AU281" s="21">
        <v>0</v>
      </c>
      <c r="AV281" s="21">
        <v>100</v>
      </c>
      <c r="AW281" s="21">
        <v>0</v>
      </c>
      <c r="AX281" s="25">
        <v>89.411476800443793</v>
      </c>
      <c r="AY281" s="25">
        <f t="shared" si="92"/>
        <v>10.588523199556207</v>
      </c>
      <c r="AZ281" s="35">
        <v>2970</v>
      </c>
      <c r="BA281" s="21">
        <v>300</v>
      </c>
      <c r="BB281" s="21">
        <v>780</v>
      </c>
      <c r="BC281" s="35">
        <f t="shared" si="93"/>
        <v>2670</v>
      </c>
      <c r="BD281" s="53">
        <v>1441.2418181355845</v>
      </c>
      <c r="BE281" s="25">
        <f t="shared" si="94"/>
        <v>0</v>
      </c>
      <c r="BF281" s="21">
        <v>320</v>
      </c>
      <c r="BG281" s="21">
        <v>40</v>
      </c>
      <c r="BH281" s="21">
        <v>5</v>
      </c>
      <c r="BI281" s="21">
        <f t="shared" si="95"/>
        <v>275</v>
      </c>
      <c r="BJ281" s="25">
        <v>15.04378176736261</v>
      </c>
      <c r="BK281" s="25">
        <f t="shared" si="96"/>
        <v>29.95621823263739</v>
      </c>
      <c r="BL281" s="35">
        <v>12990</v>
      </c>
      <c r="BM281" s="35">
        <v>1250</v>
      </c>
      <c r="BN281" s="35">
        <v>2000</v>
      </c>
      <c r="BO281" s="35">
        <f t="shared" si="97"/>
        <v>9740</v>
      </c>
      <c r="BP281" s="54">
        <v>3113.6079659613583</v>
      </c>
      <c r="BQ281" s="25">
        <f t="shared" si="98"/>
        <v>136.39203403864167</v>
      </c>
      <c r="BR281" s="21">
        <v>2000</v>
      </c>
      <c r="BS281" s="21">
        <v>285</v>
      </c>
      <c r="BT281" s="21">
        <v>38</v>
      </c>
      <c r="BU281" s="21">
        <f t="shared" si="99"/>
        <v>1677</v>
      </c>
      <c r="BV281" s="55">
        <v>311.16502904218908</v>
      </c>
      <c r="BW281" s="32">
        <f t="shared" si="100"/>
        <v>11.834970957810924</v>
      </c>
      <c r="BX281" s="35">
        <v>5328</v>
      </c>
      <c r="BY281" s="25">
        <v>1716</v>
      </c>
      <c r="BZ281" s="21">
        <v>50</v>
      </c>
      <c r="CA281" s="21">
        <f t="shared" si="101"/>
        <v>3562</v>
      </c>
      <c r="CB281" s="53">
        <v>1058.1631606688652</v>
      </c>
      <c r="CC281" s="25">
        <f t="shared" si="102"/>
        <v>707.8368393311348</v>
      </c>
      <c r="CD281" s="22">
        <v>5700</v>
      </c>
      <c r="CE281" s="21">
        <v>792</v>
      </c>
      <c r="CF281" s="21">
        <v>200</v>
      </c>
      <c r="CG281" s="21">
        <f t="shared" si="103"/>
        <v>4908</v>
      </c>
      <c r="CH281" s="25">
        <v>860.83917728665449</v>
      </c>
      <c r="CI281" s="25">
        <f t="shared" si="104"/>
        <v>131.16082271334551</v>
      </c>
      <c r="CJ281" s="21">
        <f t="shared" si="105"/>
        <v>850</v>
      </c>
      <c r="CK281" s="21">
        <v>700</v>
      </c>
      <c r="CL281" s="21">
        <v>490</v>
      </c>
      <c r="CM281" s="21">
        <v>0</v>
      </c>
      <c r="CN281" s="53">
        <v>251.60986837006206</v>
      </c>
      <c r="CO281" s="25">
        <f t="shared" si="106"/>
        <v>938.39013162993797</v>
      </c>
    </row>
    <row r="282" spans="2:93" ht="15" customHeight="1" x14ac:dyDescent="0.35">
      <c r="B282" s="4"/>
      <c r="C282" s="13">
        <v>44977</v>
      </c>
      <c r="D282" s="22">
        <f t="shared" si="82"/>
        <v>5295</v>
      </c>
      <c r="E282" s="52">
        <v>3077.5</v>
      </c>
      <c r="F282" s="52">
        <v>50</v>
      </c>
      <c r="G282" s="22">
        <f t="shared" si="83"/>
        <v>2167.5</v>
      </c>
      <c r="H282" s="22">
        <v>71.758419459453336</v>
      </c>
      <c r="I282" s="22">
        <f t="shared" si="107"/>
        <v>3055.7415805405467</v>
      </c>
      <c r="J282" s="21">
        <v>300</v>
      </c>
      <c r="K282" s="21">
        <f t="shared" si="84"/>
        <v>267</v>
      </c>
      <c r="L282" s="26">
        <v>33</v>
      </c>
      <c r="M282" s="21">
        <v>0</v>
      </c>
      <c r="N282" s="53">
        <v>14.233394275124008</v>
      </c>
      <c r="O282" s="25">
        <f t="shared" si="108"/>
        <v>285.766605724876</v>
      </c>
      <c r="P282" s="21">
        <v>2500</v>
      </c>
      <c r="Q282" s="25">
        <v>2150</v>
      </c>
      <c r="R282" s="21">
        <v>0</v>
      </c>
      <c r="S282" s="25">
        <f t="shared" si="85"/>
        <v>350</v>
      </c>
      <c r="T282" s="53">
        <v>397.92328223514392</v>
      </c>
      <c r="U282" s="25">
        <f t="shared" si="86"/>
        <v>1752.0767177648561</v>
      </c>
      <c r="V282" s="25">
        <v>1113</v>
      </c>
      <c r="W282" s="26">
        <v>40</v>
      </c>
      <c r="X282" s="25">
        <v>203</v>
      </c>
      <c r="Y282" s="21">
        <v>0</v>
      </c>
      <c r="Z282" s="25">
        <v>162.22825298756089</v>
      </c>
      <c r="AA282" s="25">
        <f t="shared" si="109"/>
        <v>80.771747012439107</v>
      </c>
      <c r="AB282" s="21">
        <v>864</v>
      </c>
      <c r="AC282" s="21">
        <v>110</v>
      </c>
      <c r="AD282" s="21">
        <v>120</v>
      </c>
      <c r="AE282" s="21">
        <f t="shared" si="87"/>
        <v>634</v>
      </c>
      <c r="AF282" s="52">
        <v>152.51587151256774</v>
      </c>
      <c r="AG282" s="22">
        <f t="shared" si="110"/>
        <v>77.484128487432258</v>
      </c>
      <c r="AH282" s="22">
        <v>2213</v>
      </c>
      <c r="AI282" s="21">
        <v>298.60000000000002</v>
      </c>
      <c r="AJ282" s="21">
        <v>600</v>
      </c>
      <c r="AK282" s="22">
        <f t="shared" si="88"/>
        <v>1314.4</v>
      </c>
      <c r="AL282" s="53">
        <v>831.42040225372159</v>
      </c>
      <c r="AM282" s="25">
        <f t="shared" si="89"/>
        <v>67.179597746278432</v>
      </c>
      <c r="AN282" s="35">
        <v>7670</v>
      </c>
      <c r="AO282" s="21">
        <v>3647.6</v>
      </c>
      <c r="AP282" s="21">
        <v>400</v>
      </c>
      <c r="AQ282" s="25">
        <f t="shared" si="90"/>
        <v>3622.4</v>
      </c>
      <c r="AR282" s="25">
        <v>2226.8577676144896</v>
      </c>
      <c r="AS282" s="25">
        <f t="shared" si="91"/>
        <v>1820.7422323855103</v>
      </c>
      <c r="AT282" s="21">
        <v>1095</v>
      </c>
      <c r="AU282" s="21">
        <v>0</v>
      </c>
      <c r="AV282" s="21">
        <v>100</v>
      </c>
      <c r="AW282" s="21">
        <v>0</v>
      </c>
      <c r="AX282" s="25">
        <v>92.851821662222264</v>
      </c>
      <c r="AY282" s="25">
        <f t="shared" si="92"/>
        <v>7.1481783377777361</v>
      </c>
      <c r="AZ282" s="35">
        <v>2970</v>
      </c>
      <c r="BA282" s="21">
        <v>300</v>
      </c>
      <c r="BB282" s="21">
        <v>780</v>
      </c>
      <c r="BC282" s="35">
        <f t="shared" si="93"/>
        <v>2670</v>
      </c>
      <c r="BD282" s="53">
        <v>1445.4596441198171</v>
      </c>
      <c r="BE282" s="25">
        <f t="shared" si="94"/>
        <v>0</v>
      </c>
      <c r="BF282" s="21">
        <v>320</v>
      </c>
      <c r="BG282" s="21">
        <v>40</v>
      </c>
      <c r="BH282" s="21">
        <v>5</v>
      </c>
      <c r="BI282" s="21">
        <f t="shared" si="95"/>
        <v>275</v>
      </c>
      <c r="BJ282" s="25">
        <v>32.015941225958677</v>
      </c>
      <c r="BK282" s="25">
        <f t="shared" si="96"/>
        <v>12.984058774041323</v>
      </c>
      <c r="BL282" s="35">
        <v>12990</v>
      </c>
      <c r="BM282" s="35">
        <v>1250</v>
      </c>
      <c r="BN282" s="35">
        <v>2000</v>
      </c>
      <c r="BO282" s="35">
        <f t="shared" si="97"/>
        <v>9740</v>
      </c>
      <c r="BP282" s="54">
        <v>3143.5282809680853</v>
      </c>
      <c r="BQ282" s="25">
        <f t="shared" si="98"/>
        <v>106.47171903191474</v>
      </c>
      <c r="BR282" s="21">
        <v>2000</v>
      </c>
      <c r="BS282" s="21">
        <v>285</v>
      </c>
      <c r="BT282" s="21">
        <v>38</v>
      </c>
      <c r="BU282" s="21">
        <f t="shared" si="99"/>
        <v>1677</v>
      </c>
      <c r="BV282" s="55">
        <v>326.71647290904264</v>
      </c>
      <c r="BW282" s="32">
        <f t="shared" si="100"/>
        <v>0</v>
      </c>
      <c r="BX282" s="35">
        <v>5328</v>
      </c>
      <c r="BY282" s="25">
        <v>1716</v>
      </c>
      <c r="BZ282" s="21">
        <v>50</v>
      </c>
      <c r="CA282" s="21">
        <f t="shared" si="101"/>
        <v>3562</v>
      </c>
      <c r="CB282" s="53">
        <v>1072.0556763340935</v>
      </c>
      <c r="CC282" s="25">
        <f t="shared" si="102"/>
        <v>693.9443236659065</v>
      </c>
      <c r="CD282" s="22">
        <v>5700</v>
      </c>
      <c r="CE282" s="21">
        <v>792</v>
      </c>
      <c r="CF282" s="21">
        <v>200</v>
      </c>
      <c r="CG282" s="21">
        <f t="shared" si="103"/>
        <v>4908</v>
      </c>
      <c r="CH282" s="25">
        <v>905.03875768273713</v>
      </c>
      <c r="CI282" s="25">
        <f t="shared" si="104"/>
        <v>86.961242317262872</v>
      </c>
      <c r="CJ282" s="21">
        <f t="shared" si="105"/>
        <v>850</v>
      </c>
      <c r="CK282" s="21">
        <v>700</v>
      </c>
      <c r="CL282" s="21">
        <v>490</v>
      </c>
      <c r="CM282" s="21">
        <v>0</v>
      </c>
      <c r="CN282" s="53">
        <v>247.00177835889002</v>
      </c>
      <c r="CO282" s="25">
        <f t="shared" si="106"/>
        <v>942.99822164110992</v>
      </c>
    </row>
    <row r="283" spans="2:93" ht="15" customHeight="1" x14ac:dyDescent="0.35">
      <c r="B283" s="4"/>
      <c r="C283" s="13">
        <v>44978</v>
      </c>
      <c r="D283" s="22">
        <f t="shared" si="82"/>
        <v>5295</v>
      </c>
      <c r="E283" s="52">
        <v>3077.5</v>
      </c>
      <c r="F283" s="52">
        <v>50</v>
      </c>
      <c r="G283" s="22">
        <f t="shared" si="83"/>
        <v>2167.5</v>
      </c>
      <c r="H283" s="22">
        <v>72.342549718260017</v>
      </c>
      <c r="I283" s="22">
        <f t="shared" si="107"/>
        <v>3055.1574502817398</v>
      </c>
      <c r="J283" s="21">
        <v>300</v>
      </c>
      <c r="K283" s="21">
        <f t="shared" si="84"/>
        <v>267</v>
      </c>
      <c r="L283" s="26">
        <v>33</v>
      </c>
      <c r="M283" s="21">
        <v>0</v>
      </c>
      <c r="N283" s="53">
        <v>15.671934966231932</v>
      </c>
      <c r="O283" s="25">
        <f t="shared" si="108"/>
        <v>284.32806503376804</v>
      </c>
      <c r="P283" s="21">
        <v>2500</v>
      </c>
      <c r="Q283" s="25">
        <v>2150</v>
      </c>
      <c r="R283" s="21">
        <v>0</v>
      </c>
      <c r="S283" s="25">
        <f t="shared" si="85"/>
        <v>350</v>
      </c>
      <c r="T283" s="53">
        <v>255.94363093179012</v>
      </c>
      <c r="U283" s="25">
        <f t="shared" si="86"/>
        <v>1894.05636906821</v>
      </c>
      <c r="V283" s="25">
        <v>1113</v>
      </c>
      <c r="W283" s="26">
        <v>40</v>
      </c>
      <c r="X283" s="25">
        <v>203</v>
      </c>
      <c r="Y283" s="21">
        <v>0</v>
      </c>
      <c r="Z283" s="25">
        <v>168.10758152662802</v>
      </c>
      <c r="AA283" s="25">
        <f t="shared" si="109"/>
        <v>74.892418473371976</v>
      </c>
      <c r="AB283" s="21">
        <v>864</v>
      </c>
      <c r="AC283" s="21">
        <v>110</v>
      </c>
      <c r="AD283" s="21">
        <v>120</v>
      </c>
      <c r="AE283" s="21">
        <f t="shared" si="87"/>
        <v>634</v>
      </c>
      <c r="AF283" s="52">
        <v>151.15653138537053</v>
      </c>
      <c r="AG283" s="22">
        <f t="shared" si="110"/>
        <v>78.843468614629472</v>
      </c>
      <c r="AH283" s="22">
        <v>2213</v>
      </c>
      <c r="AI283" s="21">
        <v>298.60000000000002</v>
      </c>
      <c r="AJ283" s="21">
        <v>600</v>
      </c>
      <c r="AK283" s="22">
        <f t="shared" si="88"/>
        <v>1314.4</v>
      </c>
      <c r="AL283" s="53">
        <v>837.91989956931025</v>
      </c>
      <c r="AM283" s="25">
        <f t="shared" si="89"/>
        <v>60.680100430689777</v>
      </c>
      <c r="AN283" s="35">
        <v>7670</v>
      </c>
      <c r="AO283" s="21">
        <v>3647.6</v>
      </c>
      <c r="AP283" s="21">
        <v>400</v>
      </c>
      <c r="AQ283" s="25">
        <f t="shared" si="90"/>
        <v>3622.4</v>
      </c>
      <c r="AR283" s="25">
        <v>2226.8577676144896</v>
      </c>
      <c r="AS283" s="25">
        <f t="shared" si="91"/>
        <v>1820.7422323855103</v>
      </c>
      <c r="AT283" s="21">
        <v>1095</v>
      </c>
      <c r="AU283" s="21">
        <v>0</v>
      </c>
      <c r="AV283" s="21">
        <v>100</v>
      </c>
      <c r="AW283" s="21">
        <v>0</v>
      </c>
      <c r="AX283" s="25">
        <v>93.566901541654687</v>
      </c>
      <c r="AY283" s="25">
        <f t="shared" si="92"/>
        <v>6.433098458345313</v>
      </c>
      <c r="AZ283" s="35">
        <v>2970</v>
      </c>
      <c r="BA283" s="21">
        <v>300</v>
      </c>
      <c r="BB283" s="21">
        <v>780</v>
      </c>
      <c r="BC283" s="35">
        <f t="shared" si="93"/>
        <v>2670</v>
      </c>
      <c r="BD283" s="53">
        <v>1453.2014086071579</v>
      </c>
      <c r="BE283" s="25">
        <f t="shared" si="94"/>
        <v>0</v>
      </c>
      <c r="BF283" s="21">
        <v>320</v>
      </c>
      <c r="BG283" s="21">
        <v>40</v>
      </c>
      <c r="BH283" s="21">
        <v>5</v>
      </c>
      <c r="BI283" s="21">
        <f t="shared" si="95"/>
        <v>275</v>
      </c>
      <c r="BJ283" s="25">
        <v>34.160296651971969</v>
      </c>
      <c r="BK283" s="25">
        <f t="shared" si="96"/>
        <v>10.839703348028031</v>
      </c>
      <c r="BL283" s="35">
        <v>12990</v>
      </c>
      <c r="BM283" s="35">
        <v>1250</v>
      </c>
      <c r="BN283" s="35">
        <v>2000</v>
      </c>
      <c r="BO283" s="35">
        <f t="shared" si="97"/>
        <v>9740</v>
      </c>
      <c r="BP283" s="54">
        <v>3093.3013368274997</v>
      </c>
      <c r="BQ283" s="25">
        <f t="shared" si="98"/>
        <v>156.69866317250035</v>
      </c>
      <c r="BR283" s="21">
        <v>2000</v>
      </c>
      <c r="BS283" s="21">
        <v>285</v>
      </c>
      <c r="BT283" s="21">
        <v>38</v>
      </c>
      <c r="BU283" s="21">
        <f t="shared" si="99"/>
        <v>1677</v>
      </c>
      <c r="BV283" s="55">
        <v>338.97357816074242</v>
      </c>
      <c r="BW283" s="32">
        <f t="shared" si="100"/>
        <v>0</v>
      </c>
      <c r="BX283" s="35">
        <v>5328</v>
      </c>
      <c r="BY283" s="25">
        <v>1716</v>
      </c>
      <c r="BZ283" s="21">
        <v>50</v>
      </c>
      <c r="CA283" s="21">
        <f t="shared" si="101"/>
        <v>3562</v>
      </c>
      <c r="CB283" s="53">
        <v>1079.2257061332198</v>
      </c>
      <c r="CC283" s="25">
        <f t="shared" si="102"/>
        <v>686.77429386678023</v>
      </c>
      <c r="CD283" s="22">
        <v>5700</v>
      </c>
      <c r="CE283" s="21">
        <v>792</v>
      </c>
      <c r="CF283" s="21">
        <v>200</v>
      </c>
      <c r="CG283" s="21">
        <f t="shared" si="103"/>
        <v>4908</v>
      </c>
      <c r="CH283" s="25">
        <v>922.75854292891495</v>
      </c>
      <c r="CI283" s="25">
        <f t="shared" si="104"/>
        <v>69.241457071085051</v>
      </c>
      <c r="CJ283" s="21">
        <f t="shared" si="105"/>
        <v>850</v>
      </c>
      <c r="CK283" s="21">
        <v>700</v>
      </c>
      <c r="CL283" s="21">
        <v>490</v>
      </c>
      <c r="CM283" s="21">
        <v>0</v>
      </c>
      <c r="CN283" s="53">
        <v>262.71441007308647</v>
      </c>
      <c r="CO283" s="25">
        <f t="shared" si="106"/>
        <v>927.28558992691353</v>
      </c>
    </row>
    <row r="284" spans="2:93" ht="15" customHeight="1" x14ac:dyDescent="0.35">
      <c r="B284" s="4"/>
      <c r="C284" s="13">
        <v>44979</v>
      </c>
      <c r="D284" s="22">
        <f t="shared" si="82"/>
        <v>5295</v>
      </c>
      <c r="E284" s="52">
        <v>3077.5</v>
      </c>
      <c r="F284" s="52">
        <v>50</v>
      </c>
      <c r="G284" s="22">
        <f t="shared" si="83"/>
        <v>2167.5</v>
      </c>
      <c r="H284" s="22">
        <v>59.648544503432767</v>
      </c>
      <c r="I284" s="22">
        <f t="shared" si="107"/>
        <v>3067.8514554965673</v>
      </c>
      <c r="J284" s="21">
        <v>300</v>
      </c>
      <c r="K284" s="21">
        <f t="shared" si="84"/>
        <v>267</v>
      </c>
      <c r="L284" s="26">
        <v>33</v>
      </c>
      <c r="M284" s="21">
        <v>0</v>
      </c>
      <c r="N284" s="53">
        <v>26.836217190766188</v>
      </c>
      <c r="O284" s="25">
        <f t="shared" si="108"/>
        <v>273.16378280923379</v>
      </c>
      <c r="P284" s="21">
        <v>2500</v>
      </c>
      <c r="Q284" s="25">
        <v>2150</v>
      </c>
      <c r="R284" s="21">
        <v>0</v>
      </c>
      <c r="S284" s="25">
        <f t="shared" si="85"/>
        <v>350</v>
      </c>
      <c r="T284" s="53">
        <v>476.59101492301295</v>
      </c>
      <c r="U284" s="25">
        <f t="shared" si="86"/>
        <v>1673.4089850769869</v>
      </c>
      <c r="V284" s="25">
        <v>1113</v>
      </c>
      <c r="W284" s="26">
        <v>40</v>
      </c>
      <c r="X284" s="25">
        <v>203</v>
      </c>
      <c r="Y284" s="21">
        <v>0</v>
      </c>
      <c r="Z284" s="25">
        <v>222.29772415617336</v>
      </c>
      <c r="AA284" s="25">
        <f t="shared" si="109"/>
        <v>20.702275843826641</v>
      </c>
      <c r="AB284" s="21">
        <v>864</v>
      </c>
      <c r="AC284" s="21">
        <v>110</v>
      </c>
      <c r="AD284" s="21">
        <v>120</v>
      </c>
      <c r="AE284" s="21">
        <f t="shared" si="87"/>
        <v>634</v>
      </c>
      <c r="AF284" s="52">
        <v>184.72408548245116</v>
      </c>
      <c r="AG284" s="22">
        <f t="shared" si="110"/>
        <v>45.275914517548841</v>
      </c>
      <c r="AH284" s="22">
        <v>2213</v>
      </c>
      <c r="AI284" s="21">
        <v>298.60000000000002</v>
      </c>
      <c r="AJ284" s="21">
        <v>600</v>
      </c>
      <c r="AK284" s="22">
        <f t="shared" si="88"/>
        <v>1314.4</v>
      </c>
      <c r="AL284" s="53">
        <v>878.49769358156288</v>
      </c>
      <c r="AM284" s="25">
        <f t="shared" si="89"/>
        <v>20.102306418437138</v>
      </c>
      <c r="AN284" s="35">
        <v>7670</v>
      </c>
      <c r="AO284" s="21">
        <v>3647.6</v>
      </c>
      <c r="AP284" s="21">
        <v>400</v>
      </c>
      <c r="AQ284" s="25">
        <f t="shared" si="90"/>
        <v>3622.4</v>
      </c>
      <c r="AR284" s="25">
        <v>2226.8577676144896</v>
      </c>
      <c r="AS284" s="25">
        <f t="shared" si="91"/>
        <v>1820.7422323855103</v>
      </c>
      <c r="AT284" s="21">
        <v>1095</v>
      </c>
      <c r="AU284" s="21">
        <v>0</v>
      </c>
      <c r="AV284" s="21">
        <v>100</v>
      </c>
      <c r="AW284" s="21">
        <v>0</v>
      </c>
      <c r="AX284" s="25">
        <v>99.764438679145357</v>
      </c>
      <c r="AY284" s="25">
        <f t="shared" si="92"/>
        <v>0.23556132085464299</v>
      </c>
      <c r="AZ284" s="35">
        <v>2970</v>
      </c>
      <c r="BA284" s="21">
        <v>300</v>
      </c>
      <c r="BB284" s="21">
        <v>780</v>
      </c>
      <c r="BC284" s="35">
        <f t="shared" si="93"/>
        <v>2670</v>
      </c>
      <c r="BD284" s="53">
        <v>1508.6885848923851</v>
      </c>
      <c r="BE284" s="25">
        <f t="shared" si="94"/>
        <v>0</v>
      </c>
      <c r="BF284" s="21">
        <v>320</v>
      </c>
      <c r="BG284" s="21">
        <v>40</v>
      </c>
      <c r="BH284" s="21">
        <v>5</v>
      </c>
      <c r="BI284" s="21">
        <f t="shared" si="95"/>
        <v>275</v>
      </c>
      <c r="BJ284" s="25">
        <v>39.403309075352666</v>
      </c>
      <c r="BK284" s="25">
        <f t="shared" si="96"/>
        <v>5.5966909246473335</v>
      </c>
      <c r="BL284" s="35">
        <v>12990</v>
      </c>
      <c r="BM284" s="35">
        <v>1250</v>
      </c>
      <c r="BN284" s="35">
        <v>2000</v>
      </c>
      <c r="BO284" s="35">
        <f t="shared" si="97"/>
        <v>9740</v>
      </c>
      <c r="BP284" s="54">
        <v>3065.4316725156073</v>
      </c>
      <c r="BQ284" s="25">
        <f t="shared" si="98"/>
        <v>184.56832748439274</v>
      </c>
      <c r="BR284" s="21">
        <v>2000</v>
      </c>
      <c r="BS284" s="21">
        <v>285</v>
      </c>
      <c r="BT284" s="21">
        <v>38</v>
      </c>
      <c r="BU284" s="21">
        <f t="shared" si="99"/>
        <v>1677</v>
      </c>
      <c r="BV284" s="55">
        <v>330.34938507361221</v>
      </c>
      <c r="BW284" s="32">
        <f t="shared" si="100"/>
        <v>0</v>
      </c>
      <c r="BX284" s="35">
        <v>5328</v>
      </c>
      <c r="BY284" s="25">
        <v>1716</v>
      </c>
      <c r="BZ284" s="21">
        <v>50</v>
      </c>
      <c r="CA284" s="21">
        <f t="shared" si="101"/>
        <v>3562</v>
      </c>
      <c r="CB284" s="53">
        <v>1127.2670477710476</v>
      </c>
      <c r="CC284" s="25">
        <f t="shared" si="102"/>
        <v>638.7329522289524</v>
      </c>
      <c r="CD284" s="22">
        <v>5700</v>
      </c>
      <c r="CE284" s="21">
        <v>792</v>
      </c>
      <c r="CF284" s="21">
        <v>200</v>
      </c>
      <c r="CG284" s="21">
        <f t="shared" si="103"/>
        <v>4908</v>
      </c>
      <c r="CH284" s="25">
        <v>919.51358785435605</v>
      </c>
      <c r="CI284" s="25">
        <f t="shared" si="104"/>
        <v>72.486412145643953</v>
      </c>
      <c r="CJ284" s="21">
        <f t="shared" si="105"/>
        <v>850</v>
      </c>
      <c r="CK284" s="21">
        <v>700</v>
      </c>
      <c r="CL284" s="21">
        <v>490</v>
      </c>
      <c r="CM284" s="21">
        <v>0</v>
      </c>
      <c r="CN284" s="53">
        <v>280.28544447190359</v>
      </c>
      <c r="CO284" s="25">
        <f t="shared" si="106"/>
        <v>909.71455552809641</v>
      </c>
    </row>
    <row r="285" spans="2:93" ht="15" customHeight="1" x14ac:dyDescent="0.35">
      <c r="B285" s="4"/>
      <c r="C285" s="13">
        <v>44980</v>
      </c>
      <c r="D285" s="22">
        <f t="shared" si="82"/>
        <v>5295</v>
      </c>
      <c r="E285" s="52">
        <v>3077.5</v>
      </c>
      <c r="F285" s="52">
        <v>50</v>
      </c>
      <c r="G285" s="22">
        <f t="shared" si="83"/>
        <v>2167.5</v>
      </c>
      <c r="H285" s="22">
        <v>60.3110613839903</v>
      </c>
      <c r="I285" s="22">
        <f t="shared" si="107"/>
        <v>3067.1889386160096</v>
      </c>
      <c r="J285" s="21">
        <v>300</v>
      </c>
      <c r="K285" s="21">
        <f t="shared" si="84"/>
        <v>267</v>
      </c>
      <c r="L285" s="26">
        <v>33</v>
      </c>
      <c r="M285" s="21">
        <v>0</v>
      </c>
      <c r="N285" s="53">
        <v>32.035639088563499</v>
      </c>
      <c r="O285" s="25">
        <f t="shared" si="108"/>
        <v>267.96436091143653</v>
      </c>
      <c r="P285" s="21">
        <v>2500</v>
      </c>
      <c r="Q285" s="25">
        <v>2150</v>
      </c>
      <c r="R285" s="21">
        <v>0</v>
      </c>
      <c r="S285" s="25">
        <f t="shared" si="85"/>
        <v>350</v>
      </c>
      <c r="T285" s="53">
        <v>756.93571851780359</v>
      </c>
      <c r="U285" s="25">
        <f t="shared" si="86"/>
        <v>1393.0642814821963</v>
      </c>
      <c r="V285" s="25">
        <v>1113</v>
      </c>
      <c r="W285" s="26">
        <v>40</v>
      </c>
      <c r="X285" s="25">
        <v>203</v>
      </c>
      <c r="Y285" s="21">
        <v>0</v>
      </c>
      <c r="Z285" s="25">
        <v>260.19925249833574</v>
      </c>
      <c r="AA285" s="25">
        <f t="shared" si="109"/>
        <v>0</v>
      </c>
      <c r="AB285" s="21">
        <v>864</v>
      </c>
      <c r="AC285" s="21">
        <v>110</v>
      </c>
      <c r="AD285" s="21">
        <v>120</v>
      </c>
      <c r="AE285" s="21">
        <f t="shared" si="87"/>
        <v>634</v>
      </c>
      <c r="AF285" s="52">
        <v>187.4551941201569</v>
      </c>
      <c r="AG285" s="22">
        <f t="shared" si="110"/>
        <v>42.544805879843096</v>
      </c>
      <c r="AH285" s="22">
        <v>2213</v>
      </c>
      <c r="AI285" s="21">
        <v>298.60000000000002</v>
      </c>
      <c r="AJ285" s="21">
        <v>600</v>
      </c>
      <c r="AK285" s="22">
        <f t="shared" si="88"/>
        <v>1314.4</v>
      </c>
      <c r="AL285" s="53">
        <v>932.94941745138124</v>
      </c>
      <c r="AM285" s="25">
        <f t="shared" si="89"/>
        <v>0</v>
      </c>
      <c r="AN285" s="35">
        <v>7670</v>
      </c>
      <c r="AO285" s="21">
        <v>3647.6</v>
      </c>
      <c r="AP285" s="21">
        <v>400</v>
      </c>
      <c r="AQ285" s="25">
        <f t="shared" si="90"/>
        <v>3622.4</v>
      </c>
      <c r="AR285" s="25">
        <v>2226.8577676144896</v>
      </c>
      <c r="AS285" s="25">
        <f t="shared" si="91"/>
        <v>1820.7422323855103</v>
      </c>
      <c r="AT285" s="21">
        <v>1095</v>
      </c>
      <c r="AU285" s="21">
        <v>0</v>
      </c>
      <c r="AV285" s="21">
        <v>100</v>
      </c>
      <c r="AW285" s="21">
        <v>0</v>
      </c>
      <c r="AX285" s="25">
        <v>127.46956631339187</v>
      </c>
      <c r="AY285" s="25">
        <f t="shared" si="92"/>
        <v>0</v>
      </c>
      <c r="AZ285" s="35">
        <v>2970</v>
      </c>
      <c r="BA285" s="21">
        <v>300</v>
      </c>
      <c r="BB285" s="21">
        <v>780</v>
      </c>
      <c r="BC285" s="35">
        <f t="shared" si="93"/>
        <v>2670</v>
      </c>
      <c r="BD285" s="53">
        <v>1496.2889899813567</v>
      </c>
      <c r="BE285" s="25">
        <f t="shared" si="94"/>
        <v>0</v>
      </c>
      <c r="BF285" s="21">
        <v>320</v>
      </c>
      <c r="BG285" s="21">
        <v>40</v>
      </c>
      <c r="BH285" s="21">
        <v>5</v>
      </c>
      <c r="BI285" s="21">
        <f t="shared" si="95"/>
        <v>275</v>
      </c>
      <c r="BJ285" s="25">
        <v>40.396634535867314</v>
      </c>
      <c r="BK285" s="25">
        <f t="shared" si="96"/>
        <v>4.6033654641326862</v>
      </c>
      <c r="BL285" s="35">
        <v>12990</v>
      </c>
      <c r="BM285" s="35">
        <v>1250</v>
      </c>
      <c r="BN285" s="35">
        <v>2000</v>
      </c>
      <c r="BO285" s="35">
        <f t="shared" si="97"/>
        <v>9740</v>
      </c>
      <c r="BP285" s="54">
        <v>3220.5993355615037</v>
      </c>
      <c r="BQ285" s="25">
        <f t="shared" si="98"/>
        <v>29.400664438496278</v>
      </c>
      <c r="BR285" s="21">
        <v>2000</v>
      </c>
      <c r="BS285" s="21">
        <v>285</v>
      </c>
      <c r="BT285" s="21">
        <v>38</v>
      </c>
      <c r="BU285" s="21">
        <f t="shared" si="99"/>
        <v>1677</v>
      </c>
      <c r="BV285" s="55">
        <v>310.6029339727628</v>
      </c>
      <c r="BW285" s="32">
        <f t="shared" si="100"/>
        <v>12.397066027237202</v>
      </c>
      <c r="BX285" s="35">
        <v>5328</v>
      </c>
      <c r="BY285" s="25">
        <v>1716</v>
      </c>
      <c r="BZ285" s="21">
        <v>50</v>
      </c>
      <c r="CA285" s="21">
        <f t="shared" si="101"/>
        <v>3562</v>
      </c>
      <c r="CB285" s="53">
        <v>1158.9445433727574</v>
      </c>
      <c r="CC285" s="25">
        <f t="shared" si="102"/>
        <v>607.05545662724262</v>
      </c>
      <c r="CD285" s="22">
        <v>5700</v>
      </c>
      <c r="CE285" s="21">
        <v>792</v>
      </c>
      <c r="CF285" s="21">
        <v>200</v>
      </c>
      <c r="CG285" s="21">
        <f t="shared" si="103"/>
        <v>4908</v>
      </c>
      <c r="CH285" s="25">
        <v>826.71107843103869</v>
      </c>
      <c r="CI285" s="25">
        <f t="shared" si="104"/>
        <v>165.28892156896131</v>
      </c>
      <c r="CJ285" s="21">
        <f t="shared" si="105"/>
        <v>850</v>
      </c>
      <c r="CK285" s="21">
        <v>700</v>
      </c>
      <c r="CL285" s="21">
        <v>490</v>
      </c>
      <c r="CM285" s="21">
        <v>0</v>
      </c>
      <c r="CN285" s="53">
        <v>300.68071346896204</v>
      </c>
      <c r="CO285" s="25">
        <f t="shared" si="106"/>
        <v>889.31928653103796</v>
      </c>
    </row>
    <row r="286" spans="2:93" ht="15" customHeight="1" x14ac:dyDescent="0.35">
      <c r="B286" s="4"/>
      <c r="C286" s="13">
        <v>44981</v>
      </c>
      <c r="D286" s="22">
        <f t="shared" si="82"/>
        <v>5295</v>
      </c>
      <c r="E286" s="52">
        <v>3077.5</v>
      </c>
      <c r="F286" s="52">
        <v>50</v>
      </c>
      <c r="G286" s="22">
        <f t="shared" si="83"/>
        <v>2167.5</v>
      </c>
      <c r="H286" s="22">
        <v>48.392643421236016</v>
      </c>
      <c r="I286" s="22">
        <f t="shared" si="107"/>
        <v>3079.1073565787638</v>
      </c>
      <c r="J286" s="21">
        <v>300</v>
      </c>
      <c r="K286" s="21">
        <f t="shared" si="84"/>
        <v>267</v>
      </c>
      <c r="L286" s="26">
        <v>33</v>
      </c>
      <c r="M286" s="21">
        <v>0</v>
      </c>
      <c r="N286" s="53">
        <v>34.409186424530091</v>
      </c>
      <c r="O286" s="25">
        <f t="shared" si="108"/>
        <v>265.59081357546989</v>
      </c>
      <c r="P286" s="21">
        <v>2500</v>
      </c>
      <c r="Q286" s="25">
        <v>2150</v>
      </c>
      <c r="R286" s="21">
        <v>0</v>
      </c>
      <c r="S286" s="25">
        <f t="shared" si="85"/>
        <v>350</v>
      </c>
      <c r="T286" s="53">
        <v>752.89017342688965</v>
      </c>
      <c r="U286" s="25">
        <f t="shared" si="86"/>
        <v>1397.1098265731102</v>
      </c>
      <c r="V286" s="25">
        <v>1113</v>
      </c>
      <c r="W286" s="26">
        <v>40</v>
      </c>
      <c r="X286" s="25">
        <v>203</v>
      </c>
      <c r="Y286" s="21">
        <v>0</v>
      </c>
      <c r="Z286" s="25">
        <v>267.22886874653813</v>
      </c>
      <c r="AA286" s="25">
        <f t="shared" si="109"/>
        <v>0</v>
      </c>
      <c r="AB286" s="21">
        <v>864</v>
      </c>
      <c r="AC286" s="21">
        <v>110</v>
      </c>
      <c r="AD286" s="21">
        <v>120</v>
      </c>
      <c r="AE286" s="21">
        <f t="shared" si="87"/>
        <v>634</v>
      </c>
      <c r="AF286" s="52">
        <v>203.12213257495367</v>
      </c>
      <c r="AG286" s="22">
        <f t="shared" si="110"/>
        <v>26.877867425046333</v>
      </c>
      <c r="AH286" s="22">
        <v>2213</v>
      </c>
      <c r="AI286" s="21">
        <v>298.60000000000002</v>
      </c>
      <c r="AJ286" s="21">
        <v>600</v>
      </c>
      <c r="AK286" s="22">
        <f t="shared" si="88"/>
        <v>1314.4</v>
      </c>
      <c r="AL286" s="53">
        <v>909.66326645060212</v>
      </c>
      <c r="AM286" s="25">
        <f t="shared" si="89"/>
        <v>0</v>
      </c>
      <c r="AN286" s="35">
        <v>7670</v>
      </c>
      <c r="AO286" s="21">
        <v>3647.6</v>
      </c>
      <c r="AP286" s="21">
        <v>400</v>
      </c>
      <c r="AQ286" s="25">
        <f t="shared" si="90"/>
        <v>3622.4</v>
      </c>
      <c r="AR286" s="25">
        <v>2226.8577676144896</v>
      </c>
      <c r="AS286" s="25">
        <f t="shared" si="91"/>
        <v>1820.7422323855103</v>
      </c>
      <c r="AT286" s="21">
        <v>1095</v>
      </c>
      <c r="AU286" s="21">
        <v>0</v>
      </c>
      <c r="AV286" s="21">
        <v>100</v>
      </c>
      <c r="AW286" s="21">
        <v>0</v>
      </c>
      <c r="AX286" s="25">
        <v>105.50027604381647</v>
      </c>
      <c r="AY286" s="25">
        <f t="shared" si="92"/>
        <v>0</v>
      </c>
      <c r="AZ286" s="35">
        <v>2970</v>
      </c>
      <c r="BA286" s="21">
        <v>300</v>
      </c>
      <c r="BB286" s="21">
        <v>780</v>
      </c>
      <c r="BC286" s="35">
        <f t="shared" si="93"/>
        <v>2670</v>
      </c>
      <c r="BD286" s="53">
        <v>1528.4431685318209</v>
      </c>
      <c r="BE286" s="25">
        <f t="shared" si="94"/>
        <v>0</v>
      </c>
      <c r="BF286" s="21">
        <v>320</v>
      </c>
      <c r="BG286" s="21">
        <v>40</v>
      </c>
      <c r="BH286" s="21">
        <v>5</v>
      </c>
      <c r="BI286" s="21">
        <f t="shared" si="95"/>
        <v>275</v>
      </c>
      <c r="BJ286" s="25">
        <v>40.349062541896409</v>
      </c>
      <c r="BK286" s="25">
        <f t="shared" si="96"/>
        <v>4.6509374581035914</v>
      </c>
      <c r="BL286" s="35">
        <v>12990</v>
      </c>
      <c r="BM286" s="35">
        <v>1250</v>
      </c>
      <c r="BN286" s="35">
        <v>2000</v>
      </c>
      <c r="BO286" s="35">
        <f t="shared" si="97"/>
        <v>9740</v>
      </c>
      <c r="BP286" s="54">
        <v>3167.9045767064681</v>
      </c>
      <c r="BQ286" s="25">
        <f t="shared" si="98"/>
        <v>82.095423293531894</v>
      </c>
      <c r="BR286" s="21">
        <v>2000</v>
      </c>
      <c r="BS286" s="21">
        <v>285</v>
      </c>
      <c r="BT286" s="21">
        <v>38</v>
      </c>
      <c r="BU286" s="21">
        <f t="shared" si="99"/>
        <v>1677</v>
      </c>
      <c r="BV286" s="55">
        <v>318.03567443864472</v>
      </c>
      <c r="BW286" s="32">
        <f t="shared" si="100"/>
        <v>4.964325561355281</v>
      </c>
      <c r="BX286" s="35">
        <v>5328</v>
      </c>
      <c r="BY286" s="25">
        <v>1716</v>
      </c>
      <c r="BZ286" s="21">
        <v>50</v>
      </c>
      <c r="CA286" s="21">
        <f t="shared" si="101"/>
        <v>3562</v>
      </c>
      <c r="CB286" s="53">
        <v>1178.8364584272756</v>
      </c>
      <c r="CC286" s="25">
        <f t="shared" si="102"/>
        <v>587.1635415727244</v>
      </c>
      <c r="CD286" s="22">
        <v>5700</v>
      </c>
      <c r="CE286" s="21">
        <v>792</v>
      </c>
      <c r="CF286" s="21">
        <v>200</v>
      </c>
      <c r="CG286" s="21">
        <f t="shared" si="103"/>
        <v>4908</v>
      </c>
      <c r="CH286" s="25">
        <v>866.35747486325397</v>
      </c>
      <c r="CI286" s="25">
        <f t="shared" si="104"/>
        <v>125.64252513674603</v>
      </c>
      <c r="CJ286" s="21">
        <f t="shared" si="105"/>
        <v>850</v>
      </c>
      <c r="CK286" s="21">
        <v>700</v>
      </c>
      <c r="CL286" s="21">
        <v>490</v>
      </c>
      <c r="CM286" s="21">
        <v>0</v>
      </c>
      <c r="CN286" s="53">
        <v>304.34875540048154</v>
      </c>
      <c r="CO286" s="25">
        <f t="shared" si="106"/>
        <v>885.65124459951846</v>
      </c>
    </row>
    <row r="287" spans="2:93" ht="15" customHeight="1" x14ac:dyDescent="0.35">
      <c r="B287" s="4"/>
      <c r="C287" s="13">
        <v>44982</v>
      </c>
      <c r="D287" s="22">
        <f t="shared" si="82"/>
        <v>5295</v>
      </c>
      <c r="E287" s="52">
        <v>3077.5</v>
      </c>
      <c r="F287" s="52">
        <v>50</v>
      </c>
      <c r="G287" s="22">
        <f t="shared" si="83"/>
        <v>2167.5</v>
      </c>
      <c r="H287" s="22">
        <v>66.030955950326842</v>
      </c>
      <c r="I287" s="22">
        <f t="shared" si="107"/>
        <v>3061.4690440496734</v>
      </c>
      <c r="J287" s="21">
        <v>300</v>
      </c>
      <c r="K287" s="21">
        <f t="shared" si="84"/>
        <v>267</v>
      </c>
      <c r="L287" s="26">
        <v>33</v>
      </c>
      <c r="M287" s="21">
        <v>0</v>
      </c>
      <c r="N287" s="53">
        <v>27.65744656917262</v>
      </c>
      <c r="O287" s="25">
        <f t="shared" si="108"/>
        <v>272.34255343082737</v>
      </c>
      <c r="P287" s="21">
        <v>2500</v>
      </c>
      <c r="Q287" s="25">
        <v>2150</v>
      </c>
      <c r="R287" s="21">
        <v>0</v>
      </c>
      <c r="S287" s="25">
        <f t="shared" si="85"/>
        <v>350</v>
      </c>
      <c r="T287" s="53">
        <v>747.28034918605954</v>
      </c>
      <c r="U287" s="25">
        <f t="shared" si="86"/>
        <v>1402.7196508139405</v>
      </c>
      <c r="V287" s="25">
        <v>1113</v>
      </c>
      <c r="W287" s="26">
        <v>40</v>
      </c>
      <c r="X287" s="25">
        <v>203</v>
      </c>
      <c r="Y287" s="21">
        <v>0</v>
      </c>
      <c r="Z287" s="25">
        <v>234.91972500343806</v>
      </c>
      <c r="AA287" s="25">
        <f t="shared" si="109"/>
        <v>8.0802749965619398</v>
      </c>
      <c r="AB287" s="21">
        <v>864</v>
      </c>
      <c r="AC287" s="21">
        <v>110</v>
      </c>
      <c r="AD287" s="21">
        <v>120</v>
      </c>
      <c r="AE287" s="21">
        <f t="shared" si="87"/>
        <v>634</v>
      </c>
      <c r="AF287" s="52">
        <v>197.74655516534705</v>
      </c>
      <c r="AG287" s="22">
        <f t="shared" si="110"/>
        <v>32.253444834652953</v>
      </c>
      <c r="AH287" s="22">
        <v>2213</v>
      </c>
      <c r="AI287" s="21">
        <v>298.60000000000002</v>
      </c>
      <c r="AJ287" s="21">
        <v>600</v>
      </c>
      <c r="AK287" s="22">
        <f t="shared" si="88"/>
        <v>1314.4</v>
      </c>
      <c r="AL287" s="53">
        <v>920.64395134654364</v>
      </c>
      <c r="AM287" s="25">
        <f t="shared" si="89"/>
        <v>0</v>
      </c>
      <c r="AN287" s="35">
        <v>7670</v>
      </c>
      <c r="AO287" s="21">
        <v>3647.6</v>
      </c>
      <c r="AP287" s="21">
        <v>400</v>
      </c>
      <c r="AQ287" s="25">
        <f t="shared" si="90"/>
        <v>3622.4</v>
      </c>
      <c r="AR287" s="25">
        <v>2226.8577676144896</v>
      </c>
      <c r="AS287" s="25">
        <f t="shared" si="91"/>
        <v>1820.7422323855103</v>
      </c>
      <c r="AT287" s="21">
        <v>1095</v>
      </c>
      <c r="AU287" s="21">
        <v>0</v>
      </c>
      <c r="AV287" s="21">
        <v>100</v>
      </c>
      <c r="AW287" s="21">
        <v>0</v>
      </c>
      <c r="AX287" s="25">
        <v>107.8928845733015</v>
      </c>
      <c r="AY287" s="25">
        <f t="shared" si="92"/>
        <v>0</v>
      </c>
      <c r="AZ287" s="35">
        <v>2970</v>
      </c>
      <c r="BA287" s="21">
        <v>300</v>
      </c>
      <c r="BB287" s="21">
        <v>780</v>
      </c>
      <c r="BC287" s="35">
        <f t="shared" si="93"/>
        <v>2670</v>
      </c>
      <c r="BD287" s="53">
        <v>1501.0308721422955</v>
      </c>
      <c r="BE287" s="25">
        <f t="shared" si="94"/>
        <v>0</v>
      </c>
      <c r="BF287" s="21">
        <v>320</v>
      </c>
      <c r="BG287" s="21">
        <v>40</v>
      </c>
      <c r="BH287" s="21">
        <v>5</v>
      </c>
      <c r="BI287" s="21">
        <f t="shared" si="95"/>
        <v>275</v>
      </c>
      <c r="BJ287" s="25">
        <v>36.217930093371677</v>
      </c>
      <c r="BK287" s="25">
        <f t="shared" si="96"/>
        <v>8.7820699066283225</v>
      </c>
      <c r="BL287" s="35">
        <v>12990</v>
      </c>
      <c r="BM287" s="35">
        <v>1250</v>
      </c>
      <c r="BN287" s="35">
        <v>2000</v>
      </c>
      <c r="BO287" s="35">
        <f t="shared" si="97"/>
        <v>9740</v>
      </c>
      <c r="BP287" s="54">
        <v>3255.7710352071099</v>
      </c>
      <c r="BQ287" s="25">
        <f t="shared" si="98"/>
        <v>0</v>
      </c>
      <c r="BR287" s="21">
        <v>2000</v>
      </c>
      <c r="BS287" s="21">
        <v>285</v>
      </c>
      <c r="BT287" s="21">
        <v>38</v>
      </c>
      <c r="BU287" s="21">
        <f t="shared" si="99"/>
        <v>1677</v>
      </c>
      <c r="BV287" s="55">
        <v>333.53571024093748</v>
      </c>
      <c r="BW287" s="32">
        <f t="shared" si="100"/>
        <v>0</v>
      </c>
      <c r="BX287" s="35">
        <v>5328</v>
      </c>
      <c r="BY287" s="25">
        <v>1716</v>
      </c>
      <c r="BZ287" s="21">
        <v>50</v>
      </c>
      <c r="CA287" s="21">
        <f t="shared" si="101"/>
        <v>3562</v>
      </c>
      <c r="CB287" s="53">
        <v>1153.8069088504574</v>
      </c>
      <c r="CC287" s="25">
        <f t="shared" si="102"/>
        <v>612.19309114954262</v>
      </c>
      <c r="CD287" s="22">
        <v>5700</v>
      </c>
      <c r="CE287" s="21">
        <v>792</v>
      </c>
      <c r="CF287" s="21">
        <v>200</v>
      </c>
      <c r="CG287" s="21">
        <f t="shared" si="103"/>
        <v>4908</v>
      </c>
      <c r="CH287" s="25">
        <v>957.68903769295127</v>
      </c>
      <c r="CI287" s="25">
        <f t="shared" si="104"/>
        <v>34.310962307048726</v>
      </c>
      <c r="CJ287" s="21">
        <f t="shared" si="105"/>
        <v>850</v>
      </c>
      <c r="CK287" s="21">
        <v>700</v>
      </c>
      <c r="CL287" s="21">
        <v>490</v>
      </c>
      <c r="CM287" s="21">
        <v>0</v>
      </c>
      <c r="CN287" s="53">
        <v>305.69632525816485</v>
      </c>
      <c r="CO287" s="25">
        <f t="shared" si="106"/>
        <v>884.30367474183515</v>
      </c>
    </row>
    <row r="288" spans="2:93" ht="15" customHeight="1" x14ac:dyDescent="0.35">
      <c r="B288" s="4"/>
      <c r="C288" s="13">
        <v>44983</v>
      </c>
      <c r="D288" s="22">
        <f t="shared" si="82"/>
        <v>5295</v>
      </c>
      <c r="E288" s="52">
        <v>3077.5</v>
      </c>
      <c r="F288" s="52">
        <v>50</v>
      </c>
      <c r="G288" s="22">
        <f t="shared" si="83"/>
        <v>2167.5</v>
      </c>
      <c r="H288" s="22">
        <v>54.568698539692868</v>
      </c>
      <c r="I288" s="22">
        <f t="shared" si="107"/>
        <v>3072.9313014603072</v>
      </c>
      <c r="J288" s="21">
        <v>300</v>
      </c>
      <c r="K288" s="21">
        <f t="shared" si="84"/>
        <v>267</v>
      </c>
      <c r="L288" s="26">
        <v>33</v>
      </c>
      <c r="M288" s="21">
        <v>0</v>
      </c>
      <c r="N288" s="53">
        <v>13.131621752145501</v>
      </c>
      <c r="O288" s="25">
        <f t="shared" si="108"/>
        <v>286.86837824785448</v>
      </c>
      <c r="P288" s="21">
        <v>2500</v>
      </c>
      <c r="Q288" s="25">
        <v>2150</v>
      </c>
      <c r="R288" s="21">
        <v>0</v>
      </c>
      <c r="S288" s="25">
        <f t="shared" si="85"/>
        <v>350</v>
      </c>
      <c r="T288" s="53">
        <v>746.94702010091555</v>
      </c>
      <c r="U288" s="25">
        <f t="shared" si="86"/>
        <v>1403.0529798990844</v>
      </c>
      <c r="V288" s="25">
        <v>1113</v>
      </c>
      <c r="W288" s="26">
        <v>40</v>
      </c>
      <c r="X288" s="25">
        <v>203</v>
      </c>
      <c r="Y288" s="21">
        <v>0</v>
      </c>
      <c r="Z288" s="25">
        <v>175.49654193126491</v>
      </c>
      <c r="AA288" s="25">
        <f t="shared" si="109"/>
        <v>67.503458068735085</v>
      </c>
      <c r="AB288" s="21">
        <v>864</v>
      </c>
      <c r="AC288" s="21">
        <v>110</v>
      </c>
      <c r="AD288" s="21">
        <v>120</v>
      </c>
      <c r="AE288" s="21">
        <f t="shared" si="87"/>
        <v>634</v>
      </c>
      <c r="AF288" s="52">
        <v>173.49062062535828</v>
      </c>
      <c r="AG288" s="22">
        <f t="shared" si="110"/>
        <v>56.509379374641725</v>
      </c>
      <c r="AH288" s="22">
        <v>2213</v>
      </c>
      <c r="AI288" s="21">
        <v>298.60000000000002</v>
      </c>
      <c r="AJ288" s="21">
        <v>600</v>
      </c>
      <c r="AK288" s="22">
        <f t="shared" si="88"/>
        <v>1314.4</v>
      </c>
      <c r="AL288" s="53">
        <v>809.33359392537386</v>
      </c>
      <c r="AM288" s="25">
        <f t="shared" si="89"/>
        <v>89.266406074626161</v>
      </c>
      <c r="AN288" s="35">
        <v>7670</v>
      </c>
      <c r="AO288" s="21">
        <v>3647.6</v>
      </c>
      <c r="AP288" s="21">
        <v>400</v>
      </c>
      <c r="AQ288" s="25">
        <f t="shared" si="90"/>
        <v>3622.4</v>
      </c>
      <c r="AR288" s="25">
        <v>2226.8577676144896</v>
      </c>
      <c r="AS288" s="25">
        <f t="shared" si="91"/>
        <v>1820.7422323855103</v>
      </c>
      <c r="AT288" s="21">
        <v>1095</v>
      </c>
      <c r="AU288" s="21">
        <v>0</v>
      </c>
      <c r="AV288" s="21">
        <v>100</v>
      </c>
      <c r="AW288" s="21">
        <v>0</v>
      </c>
      <c r="AX288" s="25">
        <v>91.798222124246479</v>
      </c>
      <c r="AY288" s="25">
        <f t="shared" si="92"/>
        <v>8.2017778757535211</v>
      </c>
      <c r="AZ288" s="35">
        <v>2970</v>
      </c>
      <c r="BA288" s="21">
        <v>300</v>
      </c>
      <c r="BB288" s="21">
        <v>780</v>
      </c>
      <c r="BC288" s="35">
        <f t="shared" si="93"/>
        <v>2670</v>
      </c>
      <c r="BD288" s="53">
        <v>1471.034846274267</v>
      </c>
      <c r="BE288" s="25">
        <f t="shared" si="94"/>
        <v>0</v>
      </c>
      <c r="BF288" s="21">
        <v>320</v>
      </c>
      <c r="BG288" s="21">
        <v>40</v>
      </c>
      <c r="BH288" s="21">
        <v>5</v>
      </c>
      <c r="BI288" s="21">
        <f t="shared" si="95"/>
        <v>275</v>
      </c>
      <c r="BJ288" s="25">
        <v>16.313293672198807</v>
      </c>
      <c r="BK288" s="25">
        <f t="shared" si="96"/>
        <v>28.686706327801193</v>
      </c>
      <c r="BL288" s="35">
        <v>12990</v>
      </c>
      <c r="BM288" s="35">
        <v>1250</v>
      </c>
      <c r="BN288" s="35">
        <v>2000</v>
      </c>
      <c r="BO288" s="35">
        <f t="shared" si="97"/>
        <v>9740</v>
      </c>
      <c r="BP288" s="54">
        <v>3287.9971159140505</v>
      </c>
      <c r="BQ288" s="25">
        <f t="shared" si="98"/>
        <v>0</v>
      </c>
      <c r="BR288" s="21">
        <v>2000</v>
      </c>
      <c r="BS288" s="21">
        <v>285</v>
      </c>
      <c r="BT288" s="21">
        <v>38</v>
      </c>
      <c r="BU288" s="21">
        <f t="shared" si="99"/>
        <v>1677</v>
      </c>
      <c r="BV288" s="55">
        <v>313.44033568374419</v>
      </c>
      <c r="BW288" s="32">
        <f t="shared" si="100"/>
        <v>9.5596643162558053</v>
      </c>
      <c r="BX288" s="35">
        <v>5328</v>
      </c>
      <c r="BY288" s="25">
        <v>1716</v>
      </c>
      <c r="BZ288" s="21">
        <v>50</v>
      </c>
      <c r="CA288" s="21">
        <f t="shared" si="101"/>
        <v>3562</v>
      </c>
      <c r="CB288" s="53">
        <v>1121.1586227375201</v>
      </c>
      <c r="CC288" s="25">
        <f t="shared" si="102"/>
        <v>644.84137726247991</v>
      </c>
      <c r="CD288" s="22">
        <v>5700</v>
      </c>
      <c r="CE288" s="21">
        <v>792</v>
      </c>
      <c r="CF288" s="21">
        <v>200</v>
      </c>
      <c r="CG288" s="21">
        <f t="shared" si="103"/>
        <v>4908</v>
      </c>
      <c r="CH288" s="25">
        <v>905.49914358367971</v>
      </c>
      <c r="CI288" s="25">
        <f t="shared" si="104"/>
        <v>86.500856416320289</v>
      </c>
      <c r="CJ288" s="21">
        <f t="shared" si="105"/>
        <v>850</v>
      </c>
      <c r="CK288" s="21">
        <v>700</v>
      </c>
      <c r="CL288" s="21">
        <v>490</v>
      </c>
      <c r="CM288" s="21">
        <v>0</v>
      </c>
      <c r="CN288" s="53">
        <v>304.01285609318035</v>
      </c>
      <c r="CO288" s="25">
        <f t="shared" si="106"/>
        <v>885.98714390681971</v>
      </c>
    </row>
    <row r="289" spans="2:93" ht="15" customHeight="1" x14ac:dyDescent="0.35">
      <c r="B289" s="4"/>
      <c r="C289" s="13">
        <v>44984</v>
      </c>
      <c r="D289" s="22">
        <f t="shared" si="82"/>
        <v>5295</v>
      </c>
      <c r="E289" s="52">
        <v>3077.5</v>
      </c>
      <c r="F289" s="52">
        <v>50</v>
      </c>
      <c r="G289" s="22">
        <f t="shared" si="83"/>
        <v>2167.5</v>
      </c>
      <c r="H289" s="22">
        <v>53.493050418929933</v>
      </c>
      <c r="I289" s="22">
        <f t="shared" si="107"/>
        <v>3074.0069495810699</v>
      </c>
      <c r="J289" s="21">
        <v>300</v>
      </c>
      <c r="K289" s="21">
        <f t="shared" si="84"/>
        <v>267</v>
      </c>
      <c r="L289" s="26">
        <v>33</v>
      </c>
      <c r="M289" s="21">
        <v>0</v>
      </c>
      <c r="N289" s="53">
        <v>31.581605597495571</v>
      </c>
      <c r="O289" s="25">
        <f t="shared" si="108"/>
        <v>268.41839440250442</v>
      </c>
      <c r="P289" s="21">
        <v>2500</v>
      </c>
      <c r="Q289" s="25">
        <v>2150</v>
      </c>
      <c r="R289" s="21">
        <v>0</v>
      </c>
      <c r="S289" s="25">
        <f t="shared" si="85"/>
        <v>350</v>
      </c>
      <c r="T289" s="53">
        <v>789.80670932788689</v>
      </c>
      <c r="U289" s="25">
        <f t="shared" si="86"/>
        <v>1360.1932906721131</v>
      </c>
      <c r="V289" s="25">
        <v>1113</v>
      </c>
      <c r="W289" s="26">
        <v>40</v>
      </c>
      <c r="X289" s="25">
        <v>203</v>
      </c>
      <c r="Y289" s="21">
        <v>0</v>
      </c>
      <c r="Z289" s="25">
        <v>238.88421684650308</v>
      </c>
      <c r="AA289" s="25">
        <f t="shared" si="109"/>
        <v>4.1157831534969205</v>
      </c>
      <c r="AB289" s="21">
        <v>864</v>
      </c>
      <c r="AC289" s="21">
        <v>110</v>
      </c>
      <c r="AD289" s="21">
        <v>120</v>
      </c>
      <c r="AE289" s="21">
        <f t="shared" si="87"/>
        <v>634</v>
      </c>
      <c r="AF289" s="52">
        <v>218.62953560003237</v>
      </c>
      <c r="AG289" s="22">
        <f t="shared" si="110"/>
        <v>11.370464399967631</v>
      </c>
      <c r="AH289" s="22">
        <v>2213</v>
      </c>
      <c r="AI289" s="21">
        <v>298.60000000000002</v>
      </c>
      <c r="AJ289" s="21">
        <v>600</v>
      </c>
      <c r="AK289" s="22">
        <f t="shared" si="88"/>
        <v>1314.4</v>
      </c>
      <c r="AL289" s="53">
        <v>926.82317905236027</v>
      </c>
      <c r="AM289" s="25">
        <f t="shared" si="89"/>
        <v>0</v>
      </c>
      <c r="AN289" s="35">
        <v>7670</v>
      </c>
      <c r="AO289" s="21">
        <v>3647.6</v>
      </c>
      <c r="AP289" s="21">
        <v>400</v>
      </c>
      <c r="AQ289" s="25">
        <f t="shared" si="90"/>
        <v>3622.4</v>
      </c>
      <c r="AR289" s="25">
        <v>2226.8577676144896</v>
      </c>
      <c r="AS289" s="25">
        <f t="shared" si="91"/>
        <v>1820.7422323855103</v>
      </c>
      <c r="AT289" s="21">
        <v>1095</v>
      </c>
      <c r="AU289" s="21">
        <v>0</v>
      </c>
      <c r="AV289" s="21">
        <v>100</v>
      </c>
      <c r="AW289" s="21">
        <v>0</v>
      </c>
      <c r="AX289" s="25">
        <v>105.99351450520793</v>
      </c>
      <c r="AY289" s="25">
        <f t="shared" si="92"/>
        <v>0</v>
      </c>
      <c r="AZ289" s="35">
        <v>2970</v>
      </c>
      <c r="BA289" s="21">
        <v>300</v>
      </c>
      <c r="BB289" s="21">
        <v>780</v>
      </c>
      <c r="BC289" s="35">
        <f t="shared" si="93"/>
        <v>2670</v>
      </c>
      <c r="BD289" s="53">
        <v>1515.5091345478172</v>
      </c>
      <c r="BE289" s="25">
        <f t="shared" si="94"/>
        <v>0</v>
      </c>
      <c r="BF289" s="21">
        <v>320</v>
      </c>
      <c r="BG289" s="21">
        <v>40</v>
      </c>
      <c r="BH289" s="21">
        <v>5</v>
      </c>
      <c r="BI289" s="21">
        <f t="shared" si="95"/>
        <v>275</v>
      </c>
      <c r="BJ289" s="25">
        <v>32.014285240838859</v>
      </c>
      <c r="BK289" s="25">
        <f t="shared" si="96"/>
        <v>12.985714759161141</v>
      </c>
      <c r="BL289" s="35">
        <v>12990</v>
      </c>
      <c r="BM289" s="35">
        <v>1250</v>
      </c>
      <c r="BN289" s="35">
        <v>2000</v>
      </c>
      <c r="BO289" s="35">
        <f t="shared" si="97"/>
        <v>9740</v>
      </c>
      <c r="BP289" s="54">
        <v>3294.7643962951856</v>
      </c>
      <c r="BQ289" s="25">
        <f t="shared" si="98"/>
        <v>0</v>
      </c>
      <c r="BR289" s="21">
        <v>2000</v>
      </c>
      <c r="BS289" s="21">
        <v>285</v>
      </c>
      <c r="BT289" s="21">
        <v>38</v>
      </c>
      <c r="BU289" s="21">
        <f t="shared" si="99"/>
        <v>1677</v>
      </c>
      <c r="BV289" s="55">
        <v>320.28581131411141</v>
      </c>
      <c r="BW289" s="32">
        <f t="shared" si="100"/>
        <v>2.7141886858885869</v>
      </c>
      <c r="BX289" s="35">
        <v>5328</v>
      </c>
      <c r="BY289" s="25">
        <v>1716</v>
      </c>
      <c r="BZ289" s="21">
        <v>50</v>
      </c>
      <c r="CA289" s="21">
        <f t="shared" si="101"/>
        <v>3562</v>
      </c>
      <c r="CB289" s="53">
        <v>1163.6033855704115</v>
      </c>
      <c r="CC289" s="25">
        <f t="shared" si="102"/>
        <v>602.39661442958845</v>
      </c>
      <c r="CD289" s="22">
        <v>5700</v>
      </c>
      <c r="CE289" s="21">
        <v>792</v>
      </c>
      <c r="CF289" s="21">
        <v>200</v>
      </c>
      <c r="CG289" s="21">
        <f t="shared" si="103"/>
        <v>4908</v>
      </c>
      <c r="CH289" s="25">
        <v>917.96574184635108</v>
      </c>
      <c r="CI289" s="25">
        <f t="shared" si="104"/>
        <v>74.034258153648921</v>
      </c>
      <c r="CJ289" s="21">
        <f t="shared" si="105"/>
        <v>850</v>
      </c>
      <c r="CK289" s="21">
        <v>700</v>
      </c>
      <c r="CL289" s="21">
        <v>490</v>
      </c>
      <c r="CM289" s="21">
        <v>0</v>
      </c>
      <c r="CN289" s="53">
        <v>326.15588962466938</v>
      </c>
      <c r="CO289" s="25">
        <f t="shared" si="106"/>
        <v>863.84411037533062</v>
      </c>
    </row>
    <row r="290" spans="2:93" ht="15" customHeight="1" x14ac:dyDescent="0.35">
      <c r="B290" s="4"/>
      <c r="C290" s="13">
        <v>44985</v>
      </c>
      <c r="D290" s="22">
        <f t="shared" si="82"/>
        <v>5295</v>
      </c>
      <c r="E290" s="52">
        <v>3077.5</v>
      </c>
      <c r="F290" s="52">
        <v>50</v>
      </c>
      <c r="G290" s="22">
        <f t="shared" si="83"/>
        <v>2167.5</v>
      </c>
      <c r="H290" s="22">
        <v>54.602031140981296</v>
      </c>
      <c r="I290" s="22">
        <f t="shared" si="107"/>
        <v>3072.8979688590189</v>
      </c>
      <c r="J290" s="21">
        <v>300</v>
      </c>
      <c r="K290" s="21">
        <f t="shared" si="84"/>
        <v>267</v>
      </c>
      <c r="L290" s="26">
        <v>33</v>
      </c>
      <c r="M290" s="21">
        <v>0</v>
      </c>
      <c r="N290" s="53">
        <v>35.340953708722566</v>
      </c>
      <c r="O290" s="25">
        <f t="shared" si="108"/>
        <v>264.65904629127743</v>
      </c>
      <c r="P290" s="21">
        <v>2500</v>
      </c>
      <c r="Q290" s="25">
        <v>2150</v>
      </c>
      <c r="R290" s="21">
        <v>0</v>
      </c>
      <c r="S290" s="25">
        <f t="shared" si="85"/>
        <v>350</v>
      </c>
      <c r="T290" s="53">
        <v>830.58841260124439</v>
      </c>
      <c r="U290" s="25">
        <f t="shared" si="86"/>
        <v>1319.4115873987557</v>
      </c>
      <c r="V290" s="25">
        <v>1113</v>
      </c>
      <c r="W290" s="26">
        <v>40</v>
      </c>
      <c r="X290" s="25">
        <v>203</v>
      </c>
      <c r="Y290" s="21">
        <v>0</v>
      </c>
      <c r="Z290" s="25">
        <v>253.92708415900518</v>
      </c>
      <c r="AA290" s="25">
        <f t="shared" si="109"/>
        <v>0</v>
      </c>
      <c r="AB290" s="21">
        <v>864</v>
      </c>
      <c r="AC290" s="21">
        <v>110</v>
      </c>
      <c r="AD290" s="21">
        <v>120</v>
      </c>
      <c r="AE290" s="21">
        <f t="shared" si="87"/>
        <v>634</v>
      </c>
      <c r="AF290" s="52">
        <v>219.42386648760731</v>
      </c>
      <c r="AG290" s="22">
        <f t="shared" si="110"/>
        <v>10.576133512392687</v>
      </c>
      <c r="AH290" s="22">
        <v>2213</v>
      </c>
      <c r="AI290" s="21">
        <v>298.60000000000002</v>
      </c>
      <c r="AJ290" s="21">
        <v>600</v>
      </c>
      <c r="AK290" s="22">
        <f t="shared" si="88"/>
        <v>1314.4</v>
      </c>
      <c r="AL290" s="53">
        <v>941.47722408826064</v>
      </c>
      <c r="AM290" s="25">
        <f t="shared" si="89"/>
        <v>0</v>
      </c>
      <c r="AN290" s="35">
        <v>7670</v>
      </c>
      <c r="AO290" s="21">
        <v>3647.6</v>
      </c>
      <c r="AP290" s="21">
        <v>400</v>
      </c>
      <c r="AQ290" s="25">
        <f t="shared" si="90"/>
        <v>3622.4</v>
      </c>
      <c r="AR290" s="25">
        <v>2226.8577676144896</v>
      </c>
      <c r="AS290" s="25">
        <f t="shared" si="91"/>
        <v>1820.7422323855103</v>
      </c>
      <c r="AT290" s="21">
        <v>1095</v>
      </c>
      <c r="AU290" s="21">
        <v>0</v>
      </c>
      <c r="AV290" s="21">
        <v>100</v>
      </c>
      <c r="AW290" s="21">
        <v>0</v>
      </c>
      <c r="AX290" s="25">
        <v>119.71566793582642</v>
      </c>
      <c r="AY290" s="25">
        <f t="shared" si="92"/>
        <v>0</v>
      </c>
      <c r="AZ290" s="35">
        <v>2970</v>
      </c>
      <c r="BA290" s="21">
        <v>300</v>
      </c>
      <c r="BB290" s="21">
        <v>780</v>
      </c>
      <c r="BC290" s="35">
        <f t="shared" si="93"/>
        <v>2670</v>
      </c>
      <c r="BD290" s="53">
        <v>1510.4636398678247</v>
      </c>
      <c r="BE290" s="25">
        <f t="shared" si="94"/>
        <v>0</v>
      </c>
      <c r="BF290" s="21">
        <v>320</v>
      </c>
      <c r="BG290" s="21">
        <v>40</v>
      </c>
      <c r="BH290" s="21">
        <v>5</v>
      </c>
      <c r="BI290" s="21">
        <f t="shared" si="95"/>
        <v>275</v>
      </c>
      <c r="BJ290" s="25">
        <v>35.703080952043223</v>
      </c>
      <c r="BK290" s="25">
        <f t="shared" si="96"/>
        <v>9.2969190479567771</v>
      </c>
      <c r="BL290" s="35">
        <v>12990</v>
      </c>
      <c r="BM290" s="35">
        <v>1250</v>
      </c>
      <c r="BN290" s="35">
        <v>2000</v>
      </c>
      <c r="BO290" s="35">
        <f t="shared" si="97"/>
        <v>9740</v>
      </c>
      <c r="BP290" s="54">
        <v>3426.9096985110359</v>
      </c>
      <c r="BQ290" s="25">
        <f t="shared" si="98"/>
        <v>0</v>
      </c>
      <c r="BR290" s="21">
        <v>2000</v>
      </c>
      <c r="BS290" s="21">
        <v>285</v>
      </c>
      <c r="BT290" s="21">
        <v>38</v>
      </c>
      <c r="BU290" s="21">
        <f t="shared" si="99"/>
        <v>1677</v>
      </c>
      <c r="BV290" s="55">
        <v>330.77731533016441</v>
      </c>
      <c r="BW290" s="32">
        <f t="shared" si="100"/>
        <v>0</v>
      </c>
      <c r="BX290" s="35">
        <v>5328</v>
      </c>
      <c r="BY290" s="25">
        <v>1716</v>
      </c>
      <c r="BZ290" s="21">
        <v>50</v>
      </c>
      <c r="CA290" s="21">
        <f t="shared" si="101"/>
        <v>3562</v>
      </c>
      <c r="CB290" s="53">
        <v>985.64027129542728</v>
      </c>
      <c r="CC290" s="25">
        <f t="shared" si="102"/>
        <v>780.35972870457272</v>
      </c>
      <c r="CD290" s="22">
        <v>5700</v>
      </c>
      <c r="CE290" s="21">
        <v>792</v>
      </c>
      <c r="CF290" s="21">
        <v>200</v>
      </c>
      <c r="CG290" s="21">
        <f t="shared" si="103"/>
        <v>4908</v>
      </c>
      <c r="CH290" s="25">
        <v>757.14093962498112</v>
      </c>
      <c r="CI290" s="25">
        <f t="shared" si="104"/>
        <v>234.85906037501888</v>
      </c>
      <c r="CJ290" s="21">
        <f t="shared" si="105"/>
        <v>850</v>
      </c>
      <c r="CK290" s="21">
        <v>700</v>
      </c>
      <c r="CL290" s="21">
        <v>490</v>
      </c>
      <c r="CM290" s="21">
        <v>0</v>
      </c>
      <c r="CN290" s="53">
        <v>283.29210514486908</v>
      </c>
      <c r="CO290" s="25">
        <f t="shared" si="106"/>
        <v>906.70789485513092</v>
      </c>
    </row>
    <row r="291" spans="2:93" ht="15" customHeight="1" x14ac:dyDescent="0.35">
      <c r="B291" s="4"/>
      <c r="C291" s="13">
        <v>44986</v>
      </c>
      <c r="D291" s="22">
        <f t="shared" si="82"/>
        <v>5295</v>
      </c>
      <c r="E291" s="52">
        <v>3077.5</v>
      </c>
      <c r="F291" s="52">
        <v>50</v>
      </c>
      <c r="G291" s="22">
        <f t="shared" si="83"/>
        <v>2167.5</v>
      </c>
      <c r="H291" s="22">
        <v>55.548690181469787</v>
      </c>
      <c r="I291" s="22">
        <f t="shared" si="107"/>
        <v>3071.9513098185303</v>
      </c>
      <c r="J291" s="21">
        <v>300</v>
      </c>
      <c r="K291" s="21">
        <f t="shared" si="84"/>
        <v>267</v>
      </c>
      <c r="L291" s="26">
        <v>33</v>
      </c>
      <c r="M291" s="21">
        <v>0</v>
      </c>
      <c r="N291" s="53">
        <v>35.106398885978003</v>
      </c>
      <c r="O291" s="25">
        <f t="shared" si="108"/>
        <v>264.89360111402198</v>
      </c>
      <c r="P291" s="21">
        <v>2500</v>
      </c>
      <c r="Q291" s="25">
        <v>2150</v>
      </c>
      <c r="R291" s="21">
        <v>0</v>
      </c>
      <c r="S291" s="25">
        <f t="shared" si="85"/>
        <v>350</v>
      </c>
      <c r="T291" s="53">
        <v>829.98236902770361</v>
      </c>
      <c r="U291" s="25">
        <f t="shared" si="86"/>
        <v>1320.0176309722965</v>
      </c>
      <c r="V291" s="25">
        <v>1113</v>
      </c>
      <c r="W291" s="26">
        <v>40</v>
      </c>
      <c r="X291" s="25">
        <v>203</v>
      </c>
      <c r="Y291" s="21">
        <v>0</v>
      </c>
      <c r="Z291" s="25">
        <v>251.45891077587871</v>
      </c>
      <c r="AA291" s="25">
        <f t="shared" si="109"/>
        <v>0</v>
      </c>
      <c r="AB291" s="21">
        <v>864</v>
      </c>
      <c r="AC291" s="21">
        <v>110</v>
      </c>
      <c r="AD291" s="21">
        <v>120</v>
      </c>
      <c r="AE291" s="21">
        <f t="shared" si="87"/>
        <v>634</v>
      </c>
      <c r="AF291" s="52">
        <v>212.38361846896231</v>
      </c>
      <c r="AG291" s="22">
        <f t="shared" si="110"/>
        <v>17.616381531037689</v>
      </c>
      <c r="AH291" s="22">
        <v>2213</v>
      </c>
      <c r="AI291" s="21">
        <v>298.60000000000002</v>
      </c>
      <c r="AJ291" s="21">
        <v>600</v>
      </c>
      <c r="AK291" s="22">
        <f t="shared" si="88"/>
        <v>1314.4</v>
      </c>
      <c r="AL291" s="53">
        <v>945.71206262463636</v>
      </c>
      <c r="AM291" s="25">
        <f t="shared" si="89"/>
        <v>0</v>
      </c>
      <c r="AN291" s="35">
        <v>7670</v>
      </c>
      <c r="AO291" s="21">
        <v>3647.6</v>
      </c>
      <c r="AP291" s="21">
        <v>400</v>
      </c>
      <c r="AQ291" s="25">
        <f t="shared" si="90"/>
        <v>3622.4</v>
      </c>
      <c r="AR291" s="25">
        <v>2226.8577676144896</v>
      </c>
      <c r="AS291" s="25">
        <f t="shared" si="91"/>
        <v>1820.7422323855103</v>
      </c>
      <c r="AT291" s="21">
        <v>1095</v>
      </c>
      <c r="AU291" s="21">
        <v>0</v>
      </c>
      <c r="AV291" s="21">
        <v>100</v>
      </c>
      <c r="AW291" s="21">
        <v>0</v>
      </c>
      <c r="AX291" s="25">
        <v>111.92087638453403</v>
      </c>
      <c r="AY291" s="25">
        <f t="shared" si="92"/>
        <v>0</v>
      </c>
      <c r="AZ291" s="35">
        <v>2970</v>
      </c>
      <c r="BA291" s="21">
        <v>300</v>
      </c>
      <c r="BB291" s="21">
        <v>780</v>
      </c>
      <c r="BC291" s="35">
        <f t="shared" si="93"/>
        <v>2670</v>
      </c>
      <c r="BD291" s="53">
        <v>1486.7434733239311</v>
      </c>
      <c r="BE291" s="25">
        <f t="shared" si="94"/>
        <v>0</v>
      </c>
      <c r="BF291" s="21">
        <v>320</v>
      </c>
      <c r="BG291" s="21">
        <v>40</v>
      </c>
      <c r="BH291" s="21">
        <v>5</v>
      </c>
      <c r="BI291" s="21">
        <f t="shared" si="95"/>
        <v>275</v>
      </c>
      <c r="BJ291" s="25">
        <v>46.490179864162087</v>
      </c>
      <c r="BK291" s="25">
        <f t="shared" si="96"/>
        <v>0</v>
      </c>
      <c r="BL291" s="35">
        <v>12990</v>
      </c>
      <c r="BM291" s="35">
        <v>1250</v>
      </c>
      <c r="BN291" s="35">
        <v>2000</v>
      </c>
      <c r="BO291" s="35">
        <f t="shared" si="97"/>
        <v>9740</v>
      </c>
      <c r="BP291" s="54">
        <v>3483.6778376384677</v>
      </c>
      <c r="BQ291" s="25">
        <f t="shared" si="98"/>
        <v>0</v>
      </c>
      <c r="BR291" s="21">
        <v>2000</v>
      </c>
      <c r="BS291" s="21">
        <v>285</v>
      </c>
      <c r="BT291" s="21">
        <v>38</v>
      </c>
      <c r="BU291" s="21">
        <f t="shared" si="99"/>
        <v>1677</v>
      </c>
      <c r="BV291" s="55">
        <v>300.35445729256094</v>
      </c>
      <c r="BW291" s="32">
        <f t="shared" si="100"/>
        <v>22.645542707439063</v>
      </c>
      <c r="BX291" s="35">
        <v>5328</v>
      </c>
      <c r="BY291" s="25">
        <v>1716</v>
      </c>
      <c r="BZ291" s="21">
        <v>50</v>
      </c>
      <c r="CA291" s="21">
        <f t="shared" si="101"/>
        <v>3562</v>
      </c>
      <c r="CB291" s="53">
        <v>948.04294108788042</v>
      </c>
      <c r="CC291" s="25">
        <f t="shared" si="102"/>
        <v>817.95705891211958</v>
      </c>
      <c r="CD291" s="22">
        <v>5700</v>
      </c>
      <c r="CE291" s="21">
        <v>792</v>
      </c>
      <c r="CF291" s="21">
        <v>200</v>
      </c>
      <c r="CG291" s="21">
        <f t="shared" si="103"/>
        <v>4908</v>
      </c>
      <c r="CH291" s="25">
        <v>871.58935176309865</v>
      </c>
      <c r="CI291" s="25">
        <f t="shared" si="104"/>
        <v>120.41064823690135</v>
      </c>
      <c r="CJ291" s="21">
        <f t="shared" si="105"/>
        <v>850</v>
      </c>
      <c r="CK291" s="21">
        <v>700</v>
      </c>
      <c r="CL291" s="21">
        <v>490</v>
      </c>
      <c r="CM291" s="21">
        <v>0</v>
      </c>
      <c r="CN291" s="53">
        <v>291.52325786626852</v>
      </c>
      <c r="CO291" s="25">
        <f t="shared" si="106"/>
        <v>898.47674213373148</v>
      </c>
    </row>
    <row r="292" spans="2:93" ht="15" customHeight="1" x14ac:dyDescent="0.35">
      <c r="B292" s="4"/>
      <c r="C292" s="13">
        <v>44987</v>
      </c>
      <c r="D292" s="22">
        <f t="shared" si="82"/>
        <v>5295</v>
      </c>
      <c r="E292" s="52">
        <v>3077.5</v>
      </c>
      <c r="F292" s="52">
        <v>50</v>
      </c>
      <c r="G292" s="22">
        <f t="shared" si="83"/>
        <v>2167.5</v>
      </c>
      <c r="H292" s="22">
        <v>53.011556290382401</v>
      </c>
      <c r="I292" s="22">
        <f t="shared" si="107"/>
        <v>3074.4884437096175</v>
      </c>
      <c r="J292" s="21">
        <v>300</v>
      </c>
      <c r="K292" s="21">
        <f t="shared" si="84"/>
        <v>267</v>
      </c>
      <c r="L292" s="26">
        <v>33</v>
      </c>
      <c r="M292" s="21">
        <v>0</v>
      </c>
      <c r="N292" s="53">
        <v>33.223986825294354</v>
      </c>
      <c r="O292" s="25">
        <f t="shared" si="108"/>
        <v>266.77601317470567</v>
      </c>
      <c r="P292" s="21">
        <v>2500</v>
      </c>
      <c r="Q292" s="25">
        <v>2150</v>
      </c>
      <c r="R292" s="21">
        <v>0</v>
      </c>
      <c r="S292" s="25">
        <f t="shared" si="85"/>
        <v>350</v>
      </c>
      <c r="T292" s="53">
        <v>830.66499562204581</v>
      </c>
      <c r="U292" s="25">
        <f t="shared" si="86"/>
        <v>1319.3350043779542</v>
      </c>
      <c r="V292" s="25">
        <v>1113</v>
      </c>
      <c r="W292" s="26">
        <v>40</v>
      </c>
      <c r="X292" s="25">
        <v>203</v>
      </c>
      <c r="Y292" s="21">
        <v>0</v>
      </c>
      <c r="Z292" s="25">
        <v>258.65264638945399</v>
      </c>
      <c r="AA292" s="25">
        <f t="shared" si="109"/>
        <v>0</v>
      </c>
      <c r="AB292" s="21">
        <v>864</v>
      </c>
      <c r="AC292" s="21">
        <v>110</v>
      </c>
      <c r="AD292" s="21">
        <v>120</v>
      </c>
      <c r="AE292" s="21">
        <f t="shared" si="87"/>
        <v>634</v>
      </c>
      <c r="AF292" s="52">
        <v>215.55777133857757</v>
      </c>
      <c r="AG292" s="22">
        <f t="shared" si="110"/>
        <v>14.442228661422433</v>
      </c>
      <c r="AH292" s="22">
        <v>2213</v>
      </c>
      <c r="AI292" s="21">
        <v>298.60000000000002</v>
      </c>
      <c r="AJ292" s="21">
        <v>600</v>
      </c>
      <c r="AK292" s="22">
        <f t="shared" si="88"/>
        <v>1314.4</v>
      </c>
      <c r="AL292" s="53">
        <v>961.79470312885599</v>
      </c>
      <c r="AM292" s="25">
        <f t="shared" si="89"/>
        <v>0</v>
      </c>
      <c r="AN292" s="35">
        <v>7670</v>
      </c>
      <c r="AO292" s="21">
        <v>3647.6</v>
      </c>
      <c r="AP292" s="21">
        <v>400</v>
      </c>
      <c r="AQ292" s="25">
        <f t="shared" si="90"/>
        <v>3622.4</v>
      </c>
      <c r="AR292" s="25">
        <v>2226.8577676144896</v>
      </c>
      <c r="AS292" s="25">
        <f t="shared" si="91"/>
        <v>1820.7422323855103</v>
      </c>
      <c r="AT292" s="21">
        <v>1095</v>
      </c>
      <c r="AU292" s="21">
        <v>0</v>
      </c>
      <c r="AV292" s="21">
        <v>100</v>
      </c>
      <c r="AW292" s="21">
        <v>0</v>
      </c>
      <c r="AX292" s="25">
        <v>107.84551352351082</v>
      </c>
      <c r="AY292" s="25">
        <f t="shared" si="92"/>
        <v>0</v>
      </c>
      <c r="AZ292" s="35">
        <v>2970</v>
      </c>
      <c r="BA292" s="21">
        <v>300</v>
      </c>
      <c r="BB292" s="21">
        <v>780</v>
      </c>
      <c r="BC292" s="35">
        <f t="shared" si="93"/>
        <v>2670</v>
      </c>
      <c r="BD292" s="53">
        <v>1489.0484431857071</v>
      </c>
      <c r="BE292" s="25">
        <f t="shared" si="94"/>
        <v>0</v>
      </c>
      <c r="BF292" s="21">
        <v>320</v>
      </c>
      <c r="BG292" s="21">
        <v>40</v>
      </c>
      <c r="BH292" s="21">
        <v>5</v>
      </c>
      <c r="BI292" s="21">
        <f t="shared" si="95"/>
        <v>275</v>
      </c>
      <c r="BJ292" s="25">
        <v>39.552519256071413</v>
      </c>
      <c r="BK292" s="25">
        <f t="shared" si="96"/>
        <v>5.4474807439285868</v>
      </c>
      <c r="BL292" s="35">
        <v>12990</v>
      </c>
      <c r="BM292" s="35">
        <v>1250</v>
      </c>
      <c r="BN292" s="35">
        <v>2000</v>
      </c>
      <c r="BO292" s="35">
        <f t="shared" si="97"/>
        <v>9740</v>
      </c>
      <c r="BP292" s="54">
        <v>3539.6458632353274</v>
      </c>
      <c r="BQ292" s="25">
        <f t="shared" si="98"/>
        <v>0</v>
      </c>
      <c r="BR292" s="21">
        <v>2000</v>
      </c>
      <c r="BS292" s="21">
        <v>285</v>
      </c>
      <c r="BT292" s="21">
        <v>38</v>
      </c>
      <c r="BU292" s="21">
        <f t="shared" si="99"/>
        <v>1677</v>
      </c>
      <c r="BV292" s="55">
        <v>206.2934660025372</v>
      </c>
      <c r="BW292" s="32">
        <f t="shared" si="100"/>
        <v>116.7065339974628</v>
      </c>
      <c r="BX292" s="35">
        <v>5328</v>
      </c>
      <c r="BY292" s="25">
        <v>1716</v>
      </c>
      <c r="BZ292" s="21">
        <v>50</v>
      </c>
      <c r="CA292" s="21">
        <f t="shared" si="101"/>
        <v>3562</v>
      </c>
      <c r="CB292" s="53">
        <v>954.88994415506443</v>
      </c>
      <c r="CC292" s="25">
        <f t="shared" si="102"/>
        <v>811.11005584493557</v>
      </c>
      <c r="CD292" s="22">
        <v>5700</v>
      </c>
      <c r="CE292" s="21">
        <v>792</v>
      </c>
      <c r="CF292" s="21">
        <v>200</v>
      </c>
      <c r="CG292" s="21">
        <f t="shared" si="103"/>
        <v>4908</v>
      </c>
      <c r="CH292" s="25">
        <v>822.84087994127117</v>
      </c>
      <c r="CI292" s="25">
        <f t="shared" si="104"/>
        <v>169.15912005872883</v>
      </c>
      <c r="CJ292" s="21">
        <f t="shared" si="105"/>
        <v>850</v>
      </c>
      <c r="CK292" s="21">
        <v>700</v>
      </c>
      <c r="CL292" s="21">
        <v>490</v>
      </c>
      <c r="CM292" s="21">
        <v>0</v>
      </c>
      <c r="CN292" s="53">
        <v>282.69416021531759</v>
      </c>
      <c r="CO292" s="25">
        <f t="shared" si="106"/>
        <v>907.30583978468235</v>
      </c>
    </row>
    <row r="293" spans="2:93" ht="15" customHeight="1" x14ac:dyDescent="0.35">
      <c r="B293" s="4"/>
      <c r="C293" s="13">
        <v>44988</v>
      </c>
      <c r="D293" s="22">
        <f t="shared" si="82"/>
        <v>5295</v>
      </c>
      <c r="E293" s="52">
        <v>3077.5</v>
      </c>
      <c r="F293" s="52">
        <v>50</v>
      </c>
      <c r="G293" s="22">
        <f t="shared" si="83"/>
        <v>2167.5</v>
      </c>
      <c r="H293" s="22">
        <v>53.44706386225684</v>
      </c>
      <c r="I293" s="22">
        <f t="shared" si="107"/>
        <v>3074.052936137743</v>
      </c>
      <c r="J293" s="21">
        <v>300</v>
      </c>
      <c r="K293" s="21">
        <f t="shared" si="84"/>
        <v>267</v>
      </c>
      <c r="L293" s="26">
        <v>33</v>
      </c>
      <c r="M293" s="21">
        <v>0</v>
      </c>
      <c r="N293" s="53">
        <v>36.461499798321761</v>
      </c>
      <c r="O293" s="25">
        <f t="shared" si="108"/>
        <v>263.53850020167823</v>
      </c>
      <c r="P293" s="21">
        <v>2500</v>
      </c>
      <c r="Q293" s="25">
        <v>2150</v>
      </c>
      <c r="R293" s="21">
        <v>0</v>
      </c>
      <c r="S293" s="25">
        <f t="shared" si="85"/>
        <v>350</v>
      </c>
      <c r="T293" s="53">
        <v>831.77014765090667</v>
      </c>
      <c r="U293" s="25">
        <f t="shared" si="86"/>
        <v>1318.2298523490933</v>
      </c>
      <c r="V293" s="25">
        <v>1113</v>
      </c>
      <c r="W293" s="26">
        <v>40</v>
      </c>
      <c r="X293" s="25">
        <v>203</v>
      </c>
      <c r="Y293" s="21">
        <v>0</v>
      </c>
      <c r="Z293" s="25">
        <v>278.75866133128363</v>
      </c>
      <c r="AA293" s="25">
        <f t="shared" si="109"/>
        <v>0</v>
      </c>
      <c r="AB293" s="21">
        <v>864</v>
      </c>
      <c r="AC293" s="21">
        <v>110</v>
      </c>
      <c r="AD293" s="21">
        <v>120</v>
      </c>
      <c r="AE293" s="21">
        <f t="shared" si="87"/>
        <v>634</v>
      </c>
      <c r="AF293" s="52">
        <v>202.32584252169835</v>
      </c>
      <c r="AG293" s="22">
        <f t="shared" si="110"/>
        <v>27.674157478301652</v>
      </c>
      <c r="AH293" s="22">
        <v>2213</v>
      </c>
      <c r="AI293" s="21">
        <v>298.60000000000002</v>
      </c>
      <c r="AJ293" s="21">
        <v>600</v>
      </c>
      <c r="AK293" s="22">
        <f t="shared" si="88"/>
        <v>1314.4</v>
      </c>
      <c r="AL293" s="53">
        <v>912.09305868717331</v>
      </c>
      <c r="AM293" s="25">
        <f t="shared" si="89"/>
        <v>0</v>
      </c>
      <c r="AN293" s="35">
        <v>7670</v>
      </c>
      <c r="AO293" s="21">
        <v>3647.6</v>
      </c>
      <c r="AP293" s="21">
        <v>400</v>
      </c>
      <c r="AQ293" s="25">
        <f t="shared" si="90"/>
        <v>3622.4</v>
      </c>
      <c r="AR293" s="25">
        <v>2226.8577676144896</v>
      </c>
      <c r="AS293" s="25">
        <f t="shared" si="91"/>
        <v>1820.7422323855103</v>
      </c>
      <c r="AT293" s="21">
        <v>1095</v>
      </c>
      <c r="AU293" s="21">
        <v>0</v>
      </c>
      <c r="AV293" s="21">
        <v>100</v>
      </c>
      <c r="AW293" s="21">
        <v>0</v>
      </c>
      <c r="AX293" s="25">
        <v>108.7678430538264</v>
      </c>
      <c r="AY293" s="25">
        <f t="shared" si="92"/>
        <v>0</v>
      </c>
      <c r="AZ293" s="35">
        <v>2970</v>
      </c>
      <c r="BA293" s="21">
        <v>300</v>
      </c>
      <c r="BB293" s="21">
        <v>780</v>
      </c>
      <c r="BC293" s="35">
        <f t="shared" si="93"/>
        <v>2670</v>
      </c>
      <c r="BD293" s="53">
        <v>1496.0072271495644</v>
      </c>
      <c r="BE293" s="25">
        <f t="shared" si="94"/>
        <v>0</v>
      </c>
      <c r="BF293" s="21">
        <v>320</v>
      </c>
      <c r="BG293" s="21">
        <v>40</v>
      </c>
      <c r="BH293" s="21">
        <v>5</v>
      </c>
      <c r="BI293" s="21">
        <f t="shared" si="95"/>
        <v>275</v>
      </c>
      <c r="BJ293" s="25">
        <v>40.573884680435562</v>
      </c>
      <c r="BK293" s="25">
        <f t="shared" si="96"/>
        <v>4.4261153195644383</v>
      </c>
      <c r="BL293" s="35">
        <v>12990</v>
      </c>
      <c r="BM293" s="35">
        <v>1250</v>
      </c>
      <c r="BN293" s="35">
        <v>2000</v>
      </c>
      <c r="BO293" s="35">
        <f t="shared" si="97"/>
        <v>9740</v>
      </c>
      <c r="BP293" s="54">
        <v>3445.3526430205779</v>
      </c>
      <c r="BQ293" s="25">
        <f t="shared" si="98"/>
        <v>0</v>
      </c>
      <c r="BR293" s="21">
        <v>2000</v>
      </c>
      <c r="BS293" s="21">
        <v>285</v>
      </c>
      <c r="BT293" s="21">
        <v>38</v>
      </c>
      <c r="BU293" s="21">
        <f t="shared" si="99"/>
        <v>1677</v>
      </c>
      <c r="BV293" s="55">
        <v>196.1308832077608</v>
      </c>
      <c r="BW293" s="32">
        <f t="shared" si="100"/>
        <v>126.8691167922392</v>
      </c>
      <c r="BX293" s="35">
        <v>5328</v>
      </c>
      <c r="BY293" s="25">
        <v>1716</v>
      </c>
      <c r="BZ293" s="21">
        <v>50</v>
      </c>
      <c r="CA293" s="21">
        <f t="shared" si="101"/>
        <v>3562</v>
      </c>
      <c r="CB293" s="53">
        <v>1118.9419117362359</v>
      </c>
      <c r="CC293" s="25">
        <f t="shared" si="102"/>
        <v>647.05808826376415</v>
      </c>
      <c r="CD293" s="22">
        <v>5700</v>
      </c>
      <c r="CE293" s="21">
        <v>792</v>
      </c>
      <c r="CF293" s="21">
        <v>200</v>
      </c>
      <c r="CG293" s="21">
        <f t="shared" si="103"/>
        <v>4908</v>
      </c>
      <c r="CH293" s="25">
        <v>829.94014441269587</v>
      </c>
      <c r="CI293" s="25">
        <f t="shared" si="104"/>
        <v>162.05985558730413</v>
      </c>
      <c r="CJ293" s="21">
        <f t="shared" si="105"/>
        <v>850</v>
      </c>
      <c r="CK293" s="21">
        <v>700</v>
      </c>
      <c r="CL293" s="21">
        <v>490</v>
      </c>
      <c r="CM293" s="21">
        <v>0</v>
      </c>
      <c r="CN293" s="53">
        <v>310.28368108519464</v>
      </c>
      <c r="CO293" s="25">
        <f t="shared" si="106"/>
        <v>879.71631891480536</v>
      </c>
    </row>
    <row r="294" spans="2:93" ht="15" customHeight="1" x14ac:dyDescent="0.35">
      <c r="B294" s="4"/>
      <c r="C294" s="13">
        <v>44989</v>
      </c>
      <c r="D294" s="22">
        <f t="shared" si="82"/>
        <v>5295</v>
      </c>
      <c r="E294" s="52">
        <v>3077.5</v>
      </c>
      <c r="F294" s="52">
        <v>50</v>
      </c>
      <c r="G294" s="22">
        <f t="shared" si="83"/>
        <v>2167.5</v>
      </c>
      <c r="H294" s="22">
        <v>54.047899425672959</v>
      </c>
      <c r="I294" s="22">
        <f t="shared" si="107"/>
        <v>3073.4521005743272</v>
      </c>
      <c r="J294" s="21">
        <v>300</v>
      </c>
      <c r="K294" s="21">
        <f t="shared" si="84"/>
        <v>267</v>
      </c>
      <c r="L294" s="26">
        <v>33</v>
      </c>
      <c r="M294" s="21">
        <v>0</v>
      </c>
      <c r="N294" s="53">
        <v>29.263598894677777</v>
      </c>
      <c r="O294" s="25">
        <f t="shared" si="108"/>
        <v>270.73640110532222</v>
      </c>
      <c r="P294" s="21">
        <v>2500</v>
      </c>
      <c r="Q294" s="25">
        <v>2150</v>
      </c>
      <c r="R294" s="21">
        <v>0</v>
      </c>
      <c r="S294" s="25">
        <f t="shared" si="85"/>
        <v>350</v>
      </c>
      <c r="T294" s="53">
        <v>831.57743836968359</v>
      </c>
      <c r="U294" s="25">
        <f t="shared" si="86"/>
        <v>1318.4225616303165</v>
      </c>
      <c r="V294" s="25">
        <v>1113</v>
      </c>
      <c r="W294" s="26">
        <v>40</v>
      </c>
      <c r="X294" s="25">
        <v>203</v>
      </c>
      <c r="Y294" s="21">
        <v>0</v>
      </c>
      <c r="Z294" s="25">
        <v>251.79504453596041</v>
      </c>
      <c r="AA294" s="25">
        <f t="shared" si="109"/>
        <v>0</v>
      </c>
      <c r="AB294" s="21">
        <v>864</v>
      </c>
      <c r="AC294" s="21">
        <v>110</v>
      </c>
      <c r="AD294" s="21">
        <v>120</v>
      </c>
      <c r="AE294" s="21">
        <f t="shared" si="87"/>
        <v>634</v>
      </c>
      <c r="AF294" s="52">
        <v>197.33276644120599</v>
      </c>
      <c r="AG294" s="22">
        <f t="shared" si="110"/>
        <v>32.66723355879401</v>
      </c>
      <c r="AH294" s="22">
        <v>2213</v>
      </c>
      <c r="AI294" s="21">
        <v>298.60000000000002</v>
      </c>
      <c r="AJ294" s="21">
        <v>600</v>
      </c>
      <c r="AK294" s="22">
        <f t="shared" si="88"/>
        <v>1314.4</v>
      </c>
      <c r="AL294" s="53">
        <v>927.28014781602087</v>
      </c>
      <c r="AM294" s="25">
        <f t="shared" si="89"/>
        <v>0</v>
      </c>
      <c r="AN294" s="35">
        <v>7670</v>
      </c>
      <c r="AO294" s="21">
        <v>3647.6</v>
      </c>
      <c r="AP294" s="21">
        <v>400</v>
      </c>
      <c r="AQ294" s="25">
        <f t="shared" si="90"/>
        <v>3622.4</v>
      </c>
      <c r="AR294" s="25">
        <v>2226.8577676144896</v>
      </c>
      <c r="AS294" s="25">
        <f t="shared" si="91"/>
        <v>1820.7422323855103</v>
      </c>
      <c r="AT294" s="21">
        <v>1095</v>
      </c>
      <c r="AU294" s="21">
        <v>0</v>
      </c>
      <c r="AV294" s="21">
        <v>100</v>
      </c>
      <c r="AW294" s="21">
        <v>0</v>
      </c>
      <c r="AX294" s="25">
        <v>99.143106386066179</v>
      </c>
      <c r="AY294" s="25">
        <f t="shared" si="92"/>
        <v>0.85689361393382057</v>
      </c>
      <c r="AZ294" s="35">
        <v>2970</v>
      </c>
      <c r="BA294" s="21">
        <v>300</v>
      </c>
      <c r="BB294" s="21">
        <v>780</v>
      </c>
      <c r="BC294" s="35">
        <f t="shared" si="93"/>
        <v>2670</v>
      </c>
      <c r="BD294" s="53">
        <v>1507.0726747782503</v>
      </c>
      <c r="BE294" s="25">
        <f t="shared" si="94"/>
        <v>0</v>
      </c>
      <c r="BF294" s="21">
        <v>320</v>
      </c>
      <c r="BG294" s="21">
        <v>40</v>
      </c>
      <c r="BH294" s="21">
        <v>5</v>
      </c>
      <c r="BI294" s="21">
        <f t="shared" si="95"/>
        <v>275</v>
      </c>
      <c r="BJ294" s="25">
        <v>48.567087702374565</v>
      </c>
      <c r="BK294" s="25">
        <f t="shared" si="96"/>
        <v>0</v>
      </c>
      <c r="BL294" s="35">
        <v>12990</v>
      </c>
      <c r="BM294" s="35">
        <v>1250</v>
      </c>
      <c r="BN294" s="35">
        <v>2000</v>
      </c>
      <c r="BO294" s="35">
        <f t="shared" si="97"/>
        <v>9740</v>
      </c>
      <c r="BP294" s="54">
        <v>3439.4834691086112</v>
      </c>
      <c r="BQ294" s="25">
        <f t="shared" si="98"/>
        <v>0</v>
      </c>
      <c r="BR294" s="21">
        <v>2000</v>
      </c>
      <c r="BS294" s="21">
        <v>285</v>
      </c>
      <c r="BT294" s="21">
        <v>38</v>
      </c>
      <c r="BU294" s="21">
        <f t="shared" si="99"/>
        <v>1677</v>
      </c>
      <c r="BV294" s="55">
        <v>350.47327518210102</v>
      </c>
      <c r="BW294" s="32">
        <f t="shared" si="100"/>
        <v>0</v>
      </c>
      <c r="BX294" s="35">
        <v>5328</v>
      </c>
      <c r="BY294" s="25">
        <v>1716</v>
      </c>
      <c r="BZ294" s="21">
        <v>50</v>
      </c>
      <c r="CA294" s="21">
        <f t="shared" si="101"/>
        <v>3562</v>
      </c>
      <c r="CB294" s="53">
        <v>1121.6891514710301</v>
      </c>
      <c r="CC294" s="25">
        <f t="shared" si="102"/>
        <v>644.31084852896993</v>
      </c>
      <c r="CD294" s="22">
        <v>5700</v>
      </c>
      <c r="CE294" s="21">
        <v>792</v>
      </c>
      <c r="CF294" s="21">
        <v>200</v>
      </c>
      <c r="CG294" s="21">
        <f t="shared" si="103"/>
        <v>4908</v>
      </c>
      <c r="CH294" s="25">
        <v>917.345443226405</v>
      </c>
      <c r="CI294" s="25">
        <f t="shared" si="104"/>
        <v>74.654556773595004</v>
      </c>
      <c r="CJ294" s="21">
        <f t="shared" si="105"/>
        <v>850</v>
      </c>
      <c r="CK294" s="21">
        <v>700</v>
      </c>
      <c r="CL294" s="21">
        <v>490</v>
      </c>
      <c r="CM294" s="21">
        <v>0</v>
      </c>
      <c r="CN294" s="53">
        <v>341.29104080149835</v>
      </c>
      <c r="CO294" s="25">
        <f t="shared" si="106"/>
        <v>848.70895919850159</v>
      </c>
    </row>
    <row r="295" spans="2:93" ht="15" customHeight="1" x14ac:dyDescent="0.35">
      <c r="B295" s="4"/>
      <c r="C295" s="13">
        <v>44990</v>
      </c>
      <c r="D295" s="22">
        <f t="shared" si="82"/>
        <v>5295</v>
      </c>
      <c r="E295" s="52">
        <v>3077.5</v>
      </c>
      <c r="F295" s="52">
        <v>50</v>
      </c>
      <c r="G295" s="22">
        <f t="shared" si="83"/>
        <v>2167.5</v>
      </c>
      <c r="H295" s="22">
        <v>46.804418116218187</v>
      </c>
      <c r="I295" s="22">
        <f t="shared" si="107"/>
        <v>3080.6955818837819</v>
      </c>
      <c r="J295" s="21">
        <v>300</v>
      </c>
      <c r="K295" s="21">
        <f t="shared" si="84"/>
        <v>267</v>
      </c>
      <c r="L295" s="26">
        <v>33</v>
      </c>
      <c r="M295" s="21">
        <v>0</v>
      </c>
      <c r="N295" s="53">
        <v>15.185329890867129</v>
      </c>
      <c r="O295" s="25">
        <f t="shared" si="108"/>
        <v>284.81467010913286</v>
      </c>
      <c r="P295" s="21">
        <v>2500</v>
      </c>
      <c r="Q295" s="25">
        <v>2150</v>
      </c>
      <c r="R295" s="21">
        <v>0</v>
      </c>
      <c r="S295" s="25">
        <f t="shared" si="85"/>
        <v>350</v>
      </c>
      <c r="T295" s="53">
        <v>832.12785444683618</v>
      </c>
      <c r="U295" s="25">
        <f t="shared" si="86"/>
        <v>1317.8721455531638</v>
      </c>
      <c r="V295" s="25">
        <v>1113</v>
      </c>
      <c r="W295" s="26">
        <v>40</v>
      </c>
      <c r="X295" s="25">
        <v>203</v>
      </c>
      <c r="Y295" s="21">
        <v>0</v>
      </c>
      <c r="Z295" s="25">
        <v>192.31640433052229</v>
      </c>
      <c r="AA295" s="25">
        <f t="shared" si="109"/>
        <v>50.683595669477711</v>
      </c>
      <c r="AB295" s="21">
        <v>864</v>
      </c>
      <c r="AC295" s="21">
        <v>110</v>
      </c>
      <c r="AD295" s="21">
        <v>120</v>
      </c>
      <c r="AE295" s="21">
        <f t="shared" si="87"/>
        <v>634</v>
      </c>
      <c r="AF295" s="52">
        <v>141.87529176606233</v>
      </c>
      <c r="AG295" s="22">
        <f t="shared" si="110"/>
        <v>88.124708233937668</v>
      </c>
      <c r="AH295" s="22">
        <v>2213</v>
      </c>
      <c r="AI295" s="21">
        <v>298.60000000000002</v>
      </c>
      <c r="AJ295" s="21">
        <v>600</v>
      </c>
      <c r="AK295" s="22">
        <f t="shared" si="88"/>
        <v>1314.4</v>
      </c>
      <c r="AL295" s="53">
        <v>809.85813473362316</v>
      </c>
      <c r="AM295" s="25">
        <f t="shared" si="89"/>
        <v>88.741865266376863</v>
      </c>
      <c r="AN295" s="35">
        <v>7670</v>
      </c>
      <c r="AO295" s="21">
        <v>3647.6</v>
      </c>
      <c r="AP295" s="21">
        <v>400</v>
      </c>
      <c r="AQ295" s="25">
        <f t="shared" si="90"/>
        <v>3622.4</v>
      </c>
      <c r="AR295" s="25">
        <v>2226.8577676144896</v>
      </c>
      <c r="AS295" s="25">
        <f t="shared" si="91"/>
        <v>1820.7422323855103</v>
      </c>
      <c r="AT295" s="21">
        <v>1095</v>
      </c>
      <c r="AU295" s="21">
        <v>0</v>
      </c>
      <c r="AV295" s="21">
        <v>100</v>
      </c>
      <c r="AW295" s="21">
        <v>0</v>
      </c>
      <c r="AX295" s="25">
        <v>95.077314484643352</v>
      </c>
      <c r="AY295" s="25">
        <f t="shared" si="92"/>
        <v>4.9226855153566476</v>
      </c>
      <c r="AZ295" s="35">
        <v>2970</v>
      </c>
      <c r="BA295" s="21">
        <v>300</v>
      </c>
      <c r="BB295" s="21">
        <v>780</v>
      </c>
      <c r="BC295" s="35">
        <f t="shared" si="93"/>
        <v>2670</v>
      </c>
      <c r="BD295" s="53">
        <v>1446.6481680990341</v>
      </c>
      <c r="BE295" s="25">
        <f t="shared" si="94"/>
        <v>0</v>
      </c>
      <c r="BF295" s="21">
        <v>320</v>
      </c>
      <c r="BG295" s="21">
        <v>40</v>
      </c>
      <c r="BH295" s="21">
        <v>5</v>
      </c>
      <c r="BI295" s="21">
        <f t="shared" si="95"/>
        <v>275</v>
      </c>
      <c r="BJ295" s="25">
        <v>22.19060867305674</v>
      </c>
      <c r="BK295" s="25">
        <f t="shared" si="96"/>
        <v>22.80939132694326</v>
      </c>
      <c r="BL295" s="35">
        <v>12990</v>
      </c>
      <c r="BM295" s="35">
        <v>1250</v>
      </c>
      <c r="BN295" s="35">
        <v>2000</v>
      </c>
      <c r="BO295" s="35">
        <f t="shared" si="97"/>
        <v>9740</v>
      </c>
      <c r="BP295" s="54">
        <v>3195.4835499385267</v>
      </c>
      <c r="BQ295" s="25">
        <f t="shared" si="98"/>
        <v>54.516450061473279</v>
      </c>
      <c r="BR295" s="21">
        <v>2000</v>
      </c>
      <c r="BS295" s="21">
        <v>285</v>
      </c>
      <c r="BT295" s="21">
        <v>38</v>
      </c>
      <c r="BU295" s="21">
        <f t="shared" si="99"/>
        <v>1677</v>
      </c>
      <c r="BV295" s="55">
        <v>305.4000847652502</v>
      </c>
      <c r="BW295" s="32">
        <f t="shared" si="100"/>
        <v>17.599915234749801</v>
      </c>
      <c r="BX295" s="35">
        <v>5328</v>
      </c>
      <c r="BY295" s="25">
        <v>1716</v>
      </c>
      <c r="BZ295" s="21">
        <v>50</v>
      </c>
      <c r="CA295" s="21">
        <f t="shared" si="101"/>
        <v>3562</v>
      </c>
      <c r="CB295" s="53">
        <v>1109.0400146072177</v>
      </c>
      <c r="CC295" s="25">
        <f t="shared" si="102"/>
        <v>656.9599853927823</v>
      </c>
      <c r="CD295" s="22">
        <v>5700</v>
      </c>
      <c r="CE295" s="21">
        <v>792</v>
      </c>
      <c r="CF295" s="21">
        <v>200</v>
      </c>
      <c r="CG295" s="21">
        <f t="shared" si="103"/>
        <v>4908</v>
      </c>
      <c r="CH295" s="25">
        <v>819.47945785382365</v>
      </c>
      <c r="CI295" s="25">
        <f t="shared" si="104"/>
        <v>172.52054214617635</v>
      </c>
      <c r="CJ295" s="21">
        <f t="shared" si="105"/>
        <v>850</v>
      </c>
      <c r="CK295" s="21">
        <v>700</v>
      </c>
      <c r="CL295" s="21">
        <v>490</v>
      </c>
      <c r="CM295" s="21">
        <v>0</v>
      </c>
      <c r="CN295" s="53">
        <v>319.98652994149523</v>
      </c>
      <c r="CO295" s="25">
        <f t="shared" si="106"/>
        <v>870.01347005850471</v>
      </c>
    </row>
    <row r="296" spans="2:93" ht="15" customHeight="1" x14ac:dyDescent="0.35">
      <c r="B296" s="4"/>
      <c r="C296" s="13">
        <v>44991</v>
      </c>
      <c r="D296" s="22">
        <f t="shared" si="82"/>
        <v>5295</v>
      </c>
      <c r="E296" s="52">
        <v>3077.5</v>
      </c>
      <c r="F296" s="52">
        <v>50</v>
      </c>
      <c r="G296" s="22">
        <f t="shared" si="83"/>
        <v>2167.5</v>
      </c>
      <c r="H296" s="22">
        <v>48.927910615151404</v>
      </c>
      <c r="I296" s="22">
        <f t="shared" si="107"/>
        <v>3078.5720893848484</v>
      </c>
      <c r="J296" s="21">
        <v>300</v>
      </c>
      <c r="K296" s="21">
        <f t="shared" si="84"/>
        <v>267</v>
      </c>
      <c r="L296" s="26">
        <v>33</v>
      </c>
      <c r="M296" s="21">
        <v>0</v>
      </c>
      <c r="N296" s="53">
        <v>31.139074784476257</v>
      </c>
      <c r="O296" s="25">
        <f t="shared" si="108"/>
        <v>268.86092521552376</v>
      </c>
      <c r="P296" s="21">
        <v>2500</v>
      </c>
      <c r="Q296" s="25">
        <v>2150</v>
      </c>
      <c r="R296" s="21">
        <v>0</v>
      </c>
      <c r="S296" s="25">
        <f t="shared" si="85"/>
        <v>350</v>
      </c>
      <c r="T296" s="53">
        <v>832.23863049490717</v>
      </c>
      <c r="U296" s="25">
        <f t="shared" si="86"/>
        <v>1317.7613695050927</v>
      </c>
      <c r="V296" s="25">
        <v>1113</v>
      </c>
      <c r="W296" s="26">
        <v>40</v>
      </c>
      <c r="X296" s="25">
        <v>203</v>
      </c>
      <c r="Y296" s="21">
        <v>0</v>
      </c>
      <c r="Z296" s="25">
        <v>256.95153490977793</v>
      </c>
      <c r="AA296" s="25">
        <f t="shared" si="109"/>
        <v>0</v>
      </c>
      <c r="AB296" s="21">
        <v>864</v>
      </c>
      <c r="AC296" s="21">
        <v>110</v>
      </c>
      <c r="AD296" s="21">
        <v>120</v>
      </c>
      <c r="AE296" s="21">
        <f t="shared" si="87"/>
        <v>634</v>
      </c>
      <c r="AF296" s="52">
        <v>184.37845974881068</v>
      </c>
      <c r="AG296" s="22">
        <f t="shared" si="110"/>
        <v>45.621540251189316</v>
      </c>
      <c r="AH296" s="22">
        <v>2213</v>
      </c>
      <c r="AI296" s="21">
        <v>298.60000000000002</v>
      </c>
      <c r="AJ296" s="21">
        <v>600</v>
      </c>
      <c r="AK296" s="22">
        <f t="shared" si="88"/>
        <v>1314.4</v>
      </c>
      <c r="AL296" s="53">
        <v>820.29935066755127</v>
      </c>
      <c r="AM296" s="25">
        <f t="shared" si="89"/>
        <v>78.300649332448756</v>
      </c>
      <c r="AN296" s="35">
        <v>7670</v>
      </c>
      <c r="AO296" s="21">
        <v>3647.6</v>
      </c>
      <c r="AP296" s="21">
        <v>400</v>
      </c>
      <c r="AQ296" s="25">
        <f t="shared" si="90"/>
        <v>3622.4</v>
      </c>
      <c r="AR296" s="25">
        <v>2226.8577676144896</v>
      </c>
      <c r="AS296" s="25">
        <f t="shared" si="91"/>
        <v>1820.7422323855103</v>
      </c>
      <c r="AT296" s="21">
        <v>1095</v>
      </c>
      <c r="AU296" s="21">
        <v>0</v>
      </c>
      <c r="AV296" s="21">
        <v>100</v>
      </c>
      <c r="AW296" s="21">
        <v>0</v>
      </c>
      <c r="AX296" s="25">
        <v>103.85721659848969</v>
      </c>
      <c r="AY296" s="25">
        <f t="shared" si="92"/>
        <v>0</v>
      </c>
      <c r="AZ296" s="35">
        <v>2970</v>
      </c>
      <c r="BA296" s="21">
        <v>300</v>
      </c>
      <c r="BB296" s="21">
        <v>780</v>
      </c>
      <c r="BC296" s="35">
        <f t="shared" si="93"/>
        <v>2670</v>
      </c>
      <c r="BD296" s="53">
        <v>1498.2749340772136</v>
      </c>
      <c r="BE296" s="25">
        <f t="shared" si="94"/>
        <v>0</v>
      </c>
      <c r="BF296" s="21">
        <v>320</v>
      </c>
      <c r="BG296" s="21">
        <v>40</v>
      </c>
      <c r="BH296" s="21">
        <v>5</v>
      </c>
      <c r="BI296" s="21">
        <f t="shared" si="95"/>
        <v>275</v>
      </c>
      <c r="BJ296" s="25">
        <v>41.187296853267121</v>
      </c>
      <c r="BK296" s="25">
        <f t="shared" si="96"/>
        <v>3.8127031467328791</v>
      </c>
      <c r="BL296" s="35">
        <v>12990</v>
      </c>
      <c r="BM296" s="35">
        <v>1250</v>
      </c>
      <c r="BN296" s="35">
        <v>2000</v>
      </c>
      <c r="BO296" s="35">
        <f t="shared" si="97"/>
        <v>9740</v>
      </c>
      <c r="BP296" s="54">
        <v>3120.7812315917322</v>
      </c>
      <c r="BQ296" s="25">
        <f t="shared" si="98"/>
        <v>129.21876840826781</v>
      </c>
      <c r="BR296" s="21">
        <v>2000</v>
      </c>
      <c r="BS296" s="21">
        <v>285</v>
      </c>
      <c r="BT296" s="21">
        <v>38</v>
      </c>
      <c r="BU296" s="21">
        <f t="shared" si="99"/>
        <v>1677</v>
      </c>
      <c r="BV296" s="55">
        <v>236.09897969469486</v>
      </c>
      <c r="BW296" s="32">
        <f t="shared" si="100"/>
        <v>86.901020305305138</v>
      </c>
      <c r="BX296" s="35">
        <v>5328</v>
      </c>
      <c r="BY296" s="25">
        <v>1716</v>
      </c>
      <c r="BZ296" s="21">
        <v>50</v>
      </c>
      <c r="CA296" s="21">
        <f t="shared" si="101"/>
        <v>3562</v>
      </c>
      <c r="CB296" s="53">
        <v>1138.4023955155938</v>
      </c>
      <c r="CC296" s="25">
        <f t="shared" si="102"/>
        <v>627.59760448440625</v>
      </c>
      <c r="CD296" s="22">
        <v>5700</v>
      </c>
      <c r="CE296" s="21">
        <v>792</v>
      </c>
      <c r="CF296" s="21">
        <v>200</v>
      </c>
      <c r="CG296" s="21">
        <f t="shared" si="103"/>
        <v>4908</v>
      </c>
      <c r="CH296" s="25">
        <v>772.87037766028732</v>
      </c>
      <c r="CI296" s="25">
        <f t="shared" si="104"/>
        <v>219.12962233971268</v>
      </c>
      <c r="CJ296" s="21">
        <f t="shared" si="105"/>
        <v>850</v>
      </c>
      <c r="CK296" s="21">
        <v>700</v>
      </c>
      <c r="CL296" s="21">
        <v>490</v>
      </c>
      <c r="CM296" s="21">
        <v>0</v>
      </c>
      <c r="CN296" s="53">
        <v>240.07153109742265</v>
      </c>
      <c r="CO296" s="25">
        <f t="shared" si="106"/>
        <v>949.92846890257738</v>
      </c>
    </row>
    <row r="297" spans="2:93" ht="15" customHeight="1" x14ac:dyDescent="0.35">
      <c r="B297" s="4"/>
      <c r="C297" s="13">
        <v>44992</v>
      </c>
      <c r="D297" s="22">
        <f t="shared" ref="D297:D360" si="111">1800+90+1705+1700</f>
        <v>5295</v>
      </c>
      <c r="E297" s="52">
        <v>3077.5</v>
      </c>
      <c r="F297" s="52">
        <v>50</v>
      </c>
      <c r="G297" s="22">
        <f t="shared" ref="G297:G360" si="112">D297-E297-F297</f>
        <v>2167.5</v>
      </c>
      <c r="H297" s="22">
        <v>45.923873802956187</v>
      </c>
      <c r="I297" s="22">
        <f t="shared" si="107"/>
        <v>3081.5761261970438</v>
      </c>
      <c r="J297" s="21">
        <v>300</v>
      </c>
      <c r="K297" s="21">
        <f t="shared" ref="K297:K351" si="113">300-L297</f>
        <v>267</v>
      </c>
      <c r="L297" s="26">
        <v>33</v>
      </c>
      <c r="M297" s="21">
        <v>0</v>
      </c>
      <c r="N297" s="53">
        <v>33.768300609498304</v>
      </c>
      <c r="O297" s="25">
        <f t="shared" si="108"/>
        <v>266.23169939050172</v>
      </c>
      <c r="P297" s="21">
        <v>2500</v>
      </c>
      <c r="Q297" s="25">
        <v>2150</v>
      </c>
      <c r="R297" s="21">
        <v>0</v>
      </c>
      <c r="S297" s="25">
        <f t="shared" ref="S297:S360" si="114">P297-Q297</f>
        <v>350</v>
      </c>
      <c r="T297" s="53">
        <v>830.01709397256298</v>
      </c>
      <c r="U297" s="25">
        <f t="shared" ref="U297:U360" si="115">IF(Q297+R297-T297&lt;0,0,Q297+R297-T297)</f>
        <v>1319.9829060274369</v>
      </c>
      <c r="V297" s="25">
        <v>1113</v>
      </c>
      <c r="W297" s="26">
        <v>40</v>
      </c>
      <c r="X297" s="25">
        <v>203</v>
      </c>
      <c r="Y297" s="21">
        <v>0</v>
      </c>
      <c r="Z297" s="25">
        <v>262.94703889819891</v>
      </c>
      <c r="AA297" s="25">
        <f t="shared" si="109"/>
        <v>0</v>
      </c>
      <c r="AB297" s="21">
        <v>864</v>
      </c>
      <c r="AC297" s="21">
        <v>110</v>
      </c>
      <c r="AD297" s="21">
        <v>120</v>
      </c>
      <c r="AE297" s="21">
        <f t="shared" ref="AE297:AE360" si="116">AB297-AC297-AD297</f>
        <v>634</v>
      </c>
      <c r="AF297" s="52">
        <v>188.66338108188117</v>
      </c>
      <c r="AG297" s="22">
        <f t="shared" si="110"/>
        <v>41.33661891811883</v>
      </c>
      <c r="AH297" s="22">
        <v>2213</v>
      </c>
      <c r="AI297" s="21">
        <v>298.60000000000002</v>
      </c>
      <c r="AJ297" s="21">
        <v>600</v>
      </c>
      <c r="AK297" s="22">
        <f t="shared" ref="AK297:AK360" si="117">AH297-AI297-AJ297</f>
        <v>1314.4</v>
      </c>
      <c r="AL297" s="53">
        <v>944.43241153888005</v>
      </c>
      <c r="AM297" s="25">
        <f t="shared" ref="AM297:AM360" si="118">IF(AI297+AJ297-AL297&lt;0,0,AI297+AJ297-AL297)</f>
        <v>0</v>
      </c>
      <c r="AN297" s="35">
        <v>7670</v>
      </c>
      <c r="AO297" s="21">
        <v>3647.6</v>
      </c>
      <c r="AP297" s="21">
        <v>400</v>
      </c>
      <c r="AQ297" s="25">
        <f t="shared" ref="AQ297:AQ360" si="119">AN297-AO297-AP297</f>
        <v>3622.4</v>
      </c>
      <c r="AR297" s="25">
        <v>2226.8577676144896</v>
      </c>
      <c r="AS297" s="25">
        <f t="shared" ref="AS297:AS360" si="120">IF(AO297+AP297-AR297&lt;0,0,AO297+AP297-AR297)</f>
        <v>1820.7422323855103</v>
      </c>
      <c r="AT297" s="21">
        <v>1095</v>
      </c>
      <c r="AU297" s="21">
        <v>0</v>
      </c>
      <c r="AV297" s="21">
        <v>100</v>
      </c>
      <c r="AW297" s="21">
        <v>0</v>
      </c>
      <c r="AX297" s="25">
        <v>106.09926873662209</v>
      </c>
      <c r="AY297" s="25">
        <f t="shared" ref="AY297:AY360" si="121">IF(AU297+AV297-AX297&lt;0,0,AU297+AV297-AX297)</f>
        <v>0</v>
      </c>
      <c r="AZ297" s="35">
        <v>2970</v>
      </c>
      <c r="BA297" s="21">
        <v>300</v>
      </c>
      <c r="BB297" s="21">
        <v>780</v>
      </c>
      <c r="BC297" s="35">
        <f t="shared" ref="BC297:BC360" si="122">AZ297-BA297</f>
        <v>2670</v>
      </c>
      <c r="BD297" s="53">
        <v>1474.8133035274716</v>
      </c>
      <c r="BE297" s="25">
        <f t="shared" ref="BE297:BE360" si="123">IF(BA297+BB297-BD297&lt;0,0,BA297+BB297-BD297)</f>
        <v>0</v>
      </c>
      <c r="BF297" s="21">
        <v>320</v>
      </c>
      <c r="BG297" s="21">
        <v>40</v>
      </c>
      <c r="BH297" s="21">
        <v>5</v>
      </c>
      <c r="BI297" s="21">
        <f t="shared" ref="BI297:BI360" si="124">BF297-BG297-BH297</f>
        <v>275</v>
      </c>
      <c r="BJ297" s="25">
        <v>46.369479699887464</v>
      </c>
      <c r="BK297" s="25">
        <f t="shared" ref="BK297:BK360" si="125">IF(BG297+BH297-BJ297&lt;0,0,BG297+BH297-BJ297)</f>
        <v>0</v>
      </c>
      <c r="BL297" s="35">
        <v>12990</v>
      </c>
      <c r="BM297" s="35">
        <v>1250</v>
      </c>
      <c r="BN297" s="35">
        <v>2000</v>
      </c>
      <c r="BO297" s="35">
        <f t="shared" ref="BO297:BO360" si="126">BL297-BM297-BN297</f>
        <v>9740</v>
      </c>
      <c r="BP297" s="54">
        <v>3160.2917403411193</v>
      </c>
      <c r="BQ297" s="25">
        <f t="shared" ref="BQ297:BQ360" si="127">IF(BM297+BN297-BP297&lt;0,0,BM297+BN297-BP297)</f>
        <v>89.708259658880706</v>
      </c>
      <c r="BR297" s="21">
        <v>2000</v>
      </c>
      <c r="BS297" s="21">
        <v>285</v>
      </c>
      <c r="BT297" s="21">
        <v>38</v>
      </c>
      <c r="BU297" s="21">
        <f t="shared" ref="BU297:BU360" si="128">BR297-BS297-BT297</f>
        <v>1677</v>
      </c>
      <c r="BV297" s="55">
        <v>243.91475139000076</v>
      </c>
      <c r="BW297" s="32">
        <f t="shared" ref="BW297:BW360" si="129">IF(BS297+BT297-BV297&lt;0,0,BS297+BT297-BV297)</f>
        <v>79.08524860999924</v>
      </c>
      <c r="BX297" s="35">
        <v>5328</v>
      </c>
      <c r="BY297" s="25">
        <v>1716</v>
      </c>
      <c r="BZ297" s="21">
        <v>50</v>
      </c>
      <c r="CA297" s="21">
        <f t="shared" ref="CA297:CA360" si="130">BX297-BY297-BZ297</f>
        <v>3562</v>
      </c>
      <c r="CB297" s="53">
        <v>1157.0462663532144</v>
      </c>
      <c r="CC297" s="25">
        <f t="shared" ref="CC297:CC360" si="131">IF(BY297+BZ297-CB297&lt;0,0,BY297+BZ297-CB297)</f>
        <v>608.95373364678562</v>
      </c>
      <c r="CD297" s="22">
        <v>5700</v>
      </c>
      <c r="CE297" s="21">
        <v>792</v>
      </c>
      <c r="CF297" s="21">
        <v>200</v>
      </c>
      <c r="CG297" s="21">
        <f t="shared" ref="CG297:CG360" si="132">CD297-CE297</f>
        <v>4908</v>
      </c>
      <c r="CH297" s="25">
        <v>859.17783484317272</v>
      </c>
      <c r="CI297" s="25">
        <f t="shared" ref="CI297:CI360" si="133">IF(CE297+CF297-CH297&lt;0,0,CE297+CF297-CH297)</f>
        <v>132.82216515682728</v>
      </c>
      <c r="CJ297" s="21">
        <f t="shared" ref="CJ297:CJ360" si="134">350+150+350</f>
        <v>850</v>
      </c>
      <c r="CK297" s="21">
        <v>700</v>
      </c>
      <c r="CL297" s="21">
        <v>490</v>
      </c>
      <c r="CM297" s="21">
        <v>0</v>
      </c>
      <c r="CN297" s="53">
        <v>243.7515842622004</v>
      </c>
      <c r="CO297" s="25">
        <f t="shared" ref="CO297:CO360" si="135">IF(CK297+CL297-CN297&lt;0,0,CK297+CL297-CN297)</f>
        <v>946.24841573779963</v>
      </c>
    </row>
    <row r="298" spans="2:93" ht="15" customHeight="1" x14ac:dyDescent="0.35">
      <c r="B298" s="4"/>
      <c r="C298" s="13">
        <v>44993</v>
      </c>
      <c r="D298" s="22">
        <f t="shared" si="111"/>
        <v>5295</v>
      </c>
      <c r="E298" s="52">
        <v>3077.5</v>
      </c>
      <c r="F298" s="52">
        <v>50</v>
      </c>
      <c r="G298" s="22">
        <f t="shared" si="112"/>
        <v>2167.5</v>
      </c>
      <c r="H298" s="22">
        <v>42.052815726394137</v>
      </c>
      <c r="I298" s="22">
        <f t="shared" ref="I298:I361" si="136">IF(E298+F298-H298&lt;0,0,E298+F298-H298)</f>
        <v>3085.4471842736057</v>
      </c>
      <c r="J298" s="21">
        <v>300</v>
      </c>
      <c r="K298" s="21">
        <f t="shared" si="113"/>
        <v>267</v>
      </c>
      <c r="L298" s="26">
        <v>33</v>
      </c>
      <c r="M298" s="21">
        <v>0</v>
      </c>
      <c r="N298" s="53">
        <v>34.070467758976811</v>
      </c>
      <c r="O298" s="25">
        <f t="shared" ref="O298:O361" si="137">IF(K298+L298-N298&lt;0,0,K298+L298-N298)</f>
        <v>265.9295322410232</v>
      </c>
      <c r="P298" s="21">
        <v>2500</v>
      </c>
      <c r="Q298" s="25">
        <v>2150</v>
      </c>
      <c r="R298" s="21">
        <v>0</v>
      </c>
      <c r="S298" s="25">
        <f t="shared" si="114"/>
        <v>350</v>
      </c>
      <c r="T298" s="53">
        <v>833.03786985598913</v>
      </c>
      <c r="U298" s="25">
        <f t="shared" si="115"/>
        <v>1316.9621301440109</v>
      </c>
      <c r="V298" s="25">
        <v>1113</v>
      </c>
      <c r="W298" s="26">
        <v>40</v>
      </c>
      <c r="X298" s="25">
        <v>203</v>
      </c>
      <c r="Y298" s="21">
        <v>0</v>
      </c>
      <c r="Z298" s="25">
        <v>262.45712284066241</v>
      </c>
      <c r="AA298" s="25">
        <f t="shared" ref="AA298:AA361" si="138">IF(W298+X298-Z298&lt;0,0,W298+X298-Z298)</f>
        <v>0</v>
      </c>
      <c r="AB298" s="21">
        <v>864</v>
      </c>
      <c r="AC298" s="21">
        <v>110</v>
      </c>
      <c r="AD298" s="21">
        <v>120</v>
      </c>
      <c r="AE298" s="21">
        <f t="shared" si="116"/>
        <v>634</v>
      </c>
      <c r="AF298" s="52">
        <v>193.10913768355252</v>
      </c>
      <c r="AG298" s="22">
        <f t="shared" ref="AG298:AG361" si="139">IF(AC298+AD298-AF298&lt;0,0,AC298+AD298-AF298)</f>
        <v>36.890862316447482</v>
      </c>
      <c r="AH298" s="22">
        <v>2213</v>
      </c>
      <c r="AI298" s="21">
        <v>298.60000000000002</v>
      </c>
      <c r="AJ298" s="21">
        <v>600</v>
      </c>
      <c r="AK298" s="22">
        <f t="shared" si="117"/>
        <v>1314.4</v>
      </c>
      <c r="AL298" s="53">
        <v>959.72403929383847</v>
      </c>
      <c r="AM298" s="25">
        <f t="shared" si="118"/>
        <v>0</v>
      </c>
      <c r="AN298" s="35">
        <v>7670</v>
      </c>
      <c r="AO298" s="21">
        <v>3647.6</v>
      </c>
      <c r="AP298" s="21">
        <v>400</v>
      </c>
      <c r="AQ298" s="25">
        <f t="shared" si="119"/>
        <v>3622.4</v>
      </c>
      <c r="AR298" s="25">
        <v>2226.8577676144896</v>
      </c>
      <c r="AS298" s="25">
        <f t="shared" si="120"/>
        <v>1820.7422323855103</v>
      </c>
      <c r="AT298" s="21">
        <v>1095</v>
      </c>
      <c r="AU298" s="21">
        <v>0</v>
      </c>
      <c r="AV298" s="21">
        <v>100</v>
      </c>
      <c r="AW298" s="21">
        <v>0</v>
      </c>
      <c r="AX298" s="25">
        <v>94.453707669847645</v>
      </c>
      <c r="AY298" s="25">
        <f t="shared" si="121"/>
        <v>5.5462923301523546</v>
      </c>
      <c r="AZ298" s="35">
        <v>2970</v>
      </c>
      <c r="BA298" s="21">
        <v>300</v>
      </c>
      <c r="BB298" s="21">
        <v>780</v>
      </c>
      <c r="BC298" s="35">
        <f t="shared" si="122"/>
        <v>2670</v>
      </c>
      <c r="BD298" s="53">
        <v>1487.0677212962592</v>
      </c>
      <c r="BE298" s="25">
        <f t="shared" si="123"/>
        <v>0</v>
      </c>
      <c r="BF298" s="21">
        <v>320</v>
      </c>
      <c r="BG298" s="21">
        <v>40</v>
      </c>
      <c r="BH298" s="21">
        <v>5</v>
      </c>
      <c r="BI298" s="21">
        <f t="shared" si="124"/>
        <v>275</v>
      </c>
      <c r="BJ298" s="25">
        <v>46.701799429181456</v>
      </c>
      <c r="BK298" s="25">
        <f t="shared" si="125"/>
        <v>0</v>
      </c>
      <c r="BL298" s="35">
        <v>12990</v>
      </c>
      <c r="BM298" s="35">
        <v>1250</v>
      </c>
      <c r="BN298" s="35">
        <v>2000</v>
      </c>
      <c r="BO298" s="35">
        <f t="shared" si="126"/>
        <v>9740</v>
      </c>
      <c r="BP298" s="54">
        <v>3105.0826881495136</v>
      </c>
      <c r="BQ298" s="25">
        <f t="shared" si="127"/>
        <v>144.91731185048639</v>
      </c>
      <c r="BR298" s="21">
        <v>2000</v>
      </c>
      <c r="BS298" s="21">
        <v>285</v>
      </c>
      <c r="BT298" s="21">
        <v>38</v>
      </c>
      <c r="BU298" s="21">
        <f t="shared" si="128"/>
        <v>1677</v>
      </c>
      <c r="BV298" s="55">
        <v>217.36337665988771</v>
      </c>
      <c r="BW298" s="32">
        <f t="shared" si="129"/>
        <v>105.63662334011229</v>
      </c>
      <c r="BX298" s="35">
        <v>5328</v>
      </c>
      <c r="BY298" s="25">
        <v>1716</v>
      </c>
      <c r="BZ298" s="21">
        <v>50</v>
      </c>
      <c r="CA298" s="21">
        <f t="shared" si="130"/>
        <v>3562</v>
      </c>
      <c r="CB298" s="53">
        <v>1144.4171509864907</v>
      </c>
      <c r="CC298" s="25">
        <f t="shared" si="131"/>
        <v>621.5828490135093</v>
      </c>
      <c r="CD298" s="22">
        <v>5700</v>
      </c>
      <c r="CE298" s="21">
        <v>792</v>
      </c>
      <c r="CF298" s="21">
        <v>200</v>
      </c>
      <c r="CG298" s="21">
        <f t="shared" si="132"/>
        <v>4908</v>
      </c>
      <c r="CH298" s="25">
        <v>877.69171233162376</v>
      </c>
      <c r="CI298" s="25">
        <f t="shared" si="133"/>
        <v>114.30828766837624</v>
      </c>
      <c r="CJ298" s="21">
        <f t="shared" si="134"/>
        <v>850</v>
      </c>
      <c r="CK298" s="21">
        <v>700</v>
      </c>
      <c r="CL298" s="21">
        <v>490</v>
      </c>
      <c r="CM298" s="21">
        <v>0</v>
      </c>
      <c r="CN298" s="53">
        <v>246.25638456340374</v>
      </c>
      <c r="CO298" s="25">
        <f t="shared" si="135"/>
        <v>943.7436154365962</v>
      </c>
    </row>
    <row r="299" spans="2:93" ht="15" customHeight="1" x14ac:dyDescent="0.35">
      <c r="B299" s="4"/>
      <c r="C299" s="13">
        <v>44994</v>
      </c>
      <c r="D299" s="22">
        <f t="shared" si="111"/>
        <v>5295</v>
      </c>
      <c r="E299" s="52">
        <v>3077.5</v>
      </c>
      <c r="F299" s="52">
        <v>50</v>
      </c>
      <c r="G299" s="22">
        <f t="shared" si="112"/>
        <v>2167.5</v>
      </c>
      <c r="H299" s="22">
        <v>57.742097827523608</v>
      </c>
      <c r="I299" s="22">
        <f t="shared" si="136"/>
        <v>3069.7579021724764</v>
      </c>
      <c r="J299" s="21">
        <v>300</v>
      </c>
      <c r="K299" s="21">
        <f t="shared" si="113"/>
        <v>267</v>
      </c>
      <c r="L299" s="26">
        <v>33</v>
      </c>
      <c r="M299" s="21">
        <v>0</v>
      </c>
      <c r="N299" s="53">
        <v>32.780602386107468</v>
      </c>
      <c r="O299" s="25">
        <f t="shared" si="137"/>
        <v>267.21939761389251</v>
      </c>
      <c r="P299" s="21">
        <v>2500</v>
      </c>
      <c r="Q299" s="25">
        <v>2150</v>
      </c>
      <c r="R299" s="21">
        <v>0</v>
      </c>
      <c r="S299" s="25">
        <f t="shared" si="114"/>
        <v>350</v>
      </c>
      <c r="T299" s="53">
        <v>830.15189250204946</v>
      </c>
      <c r="U299" s="25">
        <f t="shared" si="115"/>
        <v>1319.8481074979504</v>
      </c>
      <c r="V299" s="25">
        <v>1113</v>
      </c>
      <c r="W299" s="26">
        <v>40</v>
      </c>
      <c r="X299" s="25">
        <v>203</v>
      </c>
      <c r="Y299" s="21">
        <v>0</v>
      </c>
      <c r="Z299" s="25">
        <v>257.51574326009336</v>
      </c>
      <c r="AA299" s="25">
        <f t="shared" si="138"/>
        <v>0</v>
      </c>
      <c r="AB299" s="21">
        <v>864</v>
      </c>
      <c r="AC299" s="21">
        <v>110</v>
      </c>
      <c r="AD299" s="21">
        <v>120</v>
      </c>
      <c r="AE299" s="21">
        <f t="shared" si="116"/>
        <v>634</v>
      </c>
      <c r="AF299" s="52">
        <v>188.57889779229089</v>
      </c>
      <c r="AG299" s="22">
        <f t="shared" si="139"/>
        <v>41.421102207709112</v>
      </c>
      <c r="AH299" s="22">
        <v>2213</v>
      </c>
      <c r="AI299" s="21">
        <v>298.60000000000002</v>
      </c>
      <c r="AJ299" s="21">
        <v>600</v>
      </c>
      <c r="AK299" s="22">
        <f t="shared" si="117"/>
        <v>1314.4</v>
      </c>
      <c r="AL299" s="53">
        <v>970.90065581511453</v>
      </c>
      <c r="AM299" s="25">
        <f t="shared" si="118"/>
        <v>0</v>
      </c>
      <c r="AN299" s="35">
        <v>7670</v>
      </c>
      <c r="AO299" s="21">
        <v>3647.6</v>
      </c>
      <c r="AP299" s="21">
        <v>400</v>
      </c>
      <c r="AQ299" s="25">
        <f t="shared" si="119"/>
        <v>3622.4</v>
      </c>
      <c r="AR299" s="25">
        <v>2226.8577676144896</v>
      </c>
      <c r="AS299" s="25">
        <f t="shared" si="120"/>
        <v>1820.7422323855103</v>
      </c>
      <c r="AT299" s="21">
        <v>1095</v>
      </c>
      <c r="AU299" s="21">
        <v>0</v>
      </c>
      <c r="AV299" s="21">
        <v>100</v>
      </c>
      <c r="AW299" s="21">
        <v>0</v>
      </c>
      <c r="AX299" s="25">
        <v>105.91131504075754</v>
      </c>
      <c r="AY299" s="25">
        <f t="shared" si="121"/>
        <v>0</v>
      </c>
      <c r="AZ299" s="35">
        <v>2970</v>
      </c>
      <c r="BA299" s="21">
        <v>300</v>
      </c>
      <c r="BB299" s="21">
        <v>780</v>
      </c>
      <c r="BC299" s="35">
        <f t="shared" si="122"/>
        <v>2670</v>
      </c>
      <c r="BD299" s="53">
        <v>1504.1928102509778</v>
      </c>
      <c r="BE299" s="25">
        <f t="shared" si="123"/>
        <v>0</v>
      </c>
      <c r="BF299" s="21">
        <v>320</v>
      </c>
      <c r="BG299" s="21">
        <v>40</v>
      </c>
      <c r="BH299" s="21">
        <v>5</v>
      </c>
      <c r="BI299" s="21">
        <f t="shared" si="124"/>
        <v>275</v>
      </c>
      <c r="BJ299" s="25">
        <v>37.597447700466759</v>
      </c>
      <c r="BK299" s="25">
        <f t="shared" si="125"/>
        <v>7.4025522995332409</v>
      </c>
      <c r="BL299" s="35">
        <v>12990</v>
      </c>
      <c r="BM299" s="35">
        <v>1250</v>
      </c>
      <c r="BN299" s="35">
        <v>2000</v>
      </c>
      <c r="BO299" s="35">
        <f t="shared" si="126"/>
        <v>9740</v>
      </c>
      <c r="BP299" s="54">
        <v>2937.9844243564958</v>
      </c>
      <c r="BQ299" s="25">
        <f t="shared" si="127"/>
        <v>312.01557564350423</v>
      </c>
      <c r="BR299" s="21">
        <v>2000</v>
      </c>
      <c r="BS299" s="21">
        <v>285</v>
      </c>
      <c r="BT299" s="21">
        <v>38</v>
      </c>
      <c r="BU299" s="21">
        <f t="shared" si="128"/>
        <v>1677</v>
      </c>
      <c r="BV299" s="55">
        <v>232.53798931917123</v>
      </c>
      <c r="BW299" s="32">
        <f t="shared" si="129"/>
        <v>90.462010680828769</v>
      </c>
      <c r="BX299" s="35">
        <v>5328</v>
      </c>
      <c r="BY299" s="25">
        <v>1716</v>
      </c>
      <c r="BZ299" s="21">
        <v>50</v>
      </c>
      <c r="CA299" s="21">
        <f t="shared" si="130"/>
        <v>3562</v>
      </c>
      <c r="CB299" s="53">
        <v>1198.6579658777359</v>
      </c>
      <c r="CC299" s="25">
        <f t="shared" si="131"/>
        <v>567.34203412226407</v>
      </c>
      <c r="CD299" s="22">
        <v>5700</v>
      </c>
      <c r="CE299" s="21">
        <v>792</v>
      </c>
      <c r="CF299" s="21">
        <v>200</v>
      </c>
      <c r="CG299" s="21">
        <f t="shared" si="132"/>
        <v>4908</v>
      </c>
      <c r="CH299" s="25">
        <v>884.06270903091786</v>
      </c>
      <c r="CI299" s="25">
        <f t="shared" si="133"/>
        <v>107.93729096908214</v>
      </c>
      <c r="CJ299" s="21">
        <f t="shared" si="134"/>
        <v>850</v>
      </c>
      <c r="CK299" s="21">
        <v>700</v>
      </c>
      <c r="CL299" s="21">
        <v>490</v>
      </c>
      <c r="CM299" s="21">
        <v>0</v>
      </c>
      <c r="CN299" s="53">
        <v>239.41178225569814</v>
      </c>
      <c r="CO299" s="25">
        <f t="shared" si="135"/>
        <v>950.5882177443018</v>
      </c>
    </row>
    <row r="300" spans="2:93" ht="15" customHeight="1" x14ac:dyDescent="0.35">
      <c r="B300" s="4"/>
      <c r="C300" s="13">
        <v>44995</v>
      </c>
      <c r="D300" s="22">
        <f t="shared" si="111"/>
        <v>5295</v>
      </c>
      <c r="E300" s="52">
        <v>3077.5</v>
      </c>
      <c r="F300" s="52">
        <v>50</v>
      </c>
      <c r="G300" s="22">
        <f t="shared" si="112"/>
        <v>2167.5</v>
      </c>
      <c r="H300" s="22">
        <v>58.536170066497696</v>
      </c>
      <c r="I300" s="22">
        <f t="shared" si="136"/>
        <v>3068.9638299335024</v>
      </c>
      <c r="J300" s="21">
        <v>300</v>
      </c>
      <c r="K300" s="21">
        <f t="shared" si="113"/>
        <v>267</v>
      </c>
      <c r="L300" s="26">
        <v>33</v>
      </c>
      <c r="M300" s="21">
        <v>0</v>
      </c>
      <c r="N300" s="53">
        <v>33.700768889147817</v>
      </c>
      <c r="O300" s="25">
        <f t="shared" si="137"/>
        <v>266.29923111085219</v>
      </c>
      <c r="P300" s="21">
        <v>2500</v>
      </c>
      <c r="Q300" s="25">
        <v>2150</v>
      </c>
      <c r="R300" s="21">
        <v>0</v>
      </c>
      <c r="S300" s="25">
        <f t="shared" si="114"/>
        <v>350</v>
      </c>
      <c r="T300" s="53">
        <v>830.83679012915047</v>
      </c>
      <c r="U300" s="25">
        <f t="shared" si="115"/>
        <v>1319.1632098708496</v>
      </c>
      <c r="V300" s="25">
        <v>1113</v>
      </c>
      <c r="W300" s="26">
        <v>40</v>
      </c>
      <c r="X300" s="25">
        <v>203</v>
      </c>
      <c r="Y300" s="21">
        <v>0</v>
      </c>
      <c r="Z300" s="25">
        <v>274.23859258621309</v>
      </c>
      <c r="AA300" s="25">
        <f t="shared" si="138"/>
        <v>0</v>
      </c>
      <c r="AB300" s="21">
        <v>864</v>
      </c>
      <c r="AC300" s="21">
        <v>110</v>
      </c>
      <c r="AD300" s="21">
        <v>120</v>
      </c>
      <c r="AE300" s="21">
        <f t="shared" si="116"/>
        <v>634</v>
      </c>
      <c r="AF300" s="52">
        <v>200.4482494266685</v>
      </c>
      <c r="AG300" s="22">
        <f t="shared" si="139"/>
        <v>29.551750573331503</v>
      </c>
      <c r="AH300" s="22">
        <v>2213</v>
      </c>
      <c r="AI300" s="21">
        <v>298.60000000000002</v>
      </c>
      <c r="AJ300" s="21">
        <v>600</v>
      </c>
      <c r="AK300" s="22">
        <f t="shared" si="117"/>
        <v>1314.4</v>
      </c>
      <c r="AL300" s="53">
        <v>930.19206569048049</v>
      </c>
      <c r="AM300" s="25">
        <f t="shared" si="118"/>
        <v>0</v>
      </c>
      <c r="AN300" s="35">
        <v>7670</v>
      </c>
      <c r="AO300" s="21">
        <v>3647.6</v>
      </c>
      <c r="AP300" s="21">
        <v>400</v>
      </c>
      <c r="AQ300" s="25">
        <f t="shared" si="119"/>
        <v>3622.4</v>
      </c>
      <c r="AR300" s="25">
        <v>2226.8577676144896</v>
      </c>
      <c r="AS300" s="25">
        <f t="shared" si="120"/>
        <v>1820.7422323855103</v>
      </c>
      <c r="AT300" s="21">
        <v>1095</v>
      </c>
      <c r="AU300" s="21">
        <v>0</v>
      </c>
      <c r="AV300" s="21">
        <v>100</v>
      </c>
      <c r="AW300" s="21">
        <v>0</v>
      </c>
      <c r="AX300" s="25">
        <v>106.56832649708751</v>
      </c>
      <c r="AY300" s="25">
        <f t="shared" si="121"/>
        <v>0</v>
      </c>
      <c r="AZ300" s="35">
        <v>2970</v>
      </c>
      <c r="BA300" s="21">
        <v>300</v>
      </c>
      <c r="BB300" s="21">
        <v>780</v>
      </c>
      <c r="BC300" s="35">
        <f t="shared" si="122"/>
        <v>2670</v>
      </c>
      <c r="BD300" s="53">
        <v>1516.1945699148559</v>
      </c>
      <c r="BE300" s="25">
        <f t="shared" si="123"/>
        <v>0</v>
      </c>
      <c r="BF300" s="21">
        <v>320</v>
      </c>
      <c r="BG300" s="21">
        <v>40</v>
      </c>
      <c r="BH300" s="21">
        <v>5</v>
      </c>
      <c r="BI300" s="21">
        <f t="shared" si="124"/>
        <v>275</v>
      </c>
      <c r="BJ300" s="25">
        <v>43.882794233335737</v>
      </c>
      <c r="BK300" s="25">
        <f t="shared" si="125"/>
        <v>1.117205766664263</v>
      </c>
      <c r="BL300" s="35">
        <v>12990</v>
      </c>
      <c r="BM300" s="35">
        <v>1250</v>
      </c>
      <c r="BN300" s="35">
        <v>2000</v>
      </c>
      <c r="BO300" s="35">
        <f t="shared" si="126"/>
        <v>9740</v>
      </c>
      <c r="BP300" s="54">
        <v>2936.6338621757309</v>
      </c>
      <c r="BQ300" s="25">
        <f t="shared" si="127"/>
        <v>313.36613782426912</v>
      </c>
      <c r="BR300" s="21">
        <v>2000</v>
      </c>
      <c r="BS300" s="21">
        <v>285</v>
      </c>
      <c r="BT300" s="21">
        <v>38</v>
      </c>
      <c r="BU300" s="21">
        <f t="shared" si="128"/>
        <v>1677</v>
      </c>
      <c r="BV300" s="55">
        <v>244.04360157797913</v>
      </c>
      <c r="BW300" s="32">
        <f t="shared" si="129"/>
        <v>78.956398422020868</v>
      </c>
      <c r="BX300" s="35">
        <v>5328</v>
      </c>
      <c r="BY300" s="25">
        <v>1716</v>
      </c>
      <c r="BZ300" s="21">
        <v>50</v>
      </c>
      <c r="CA300" s="21">
        <f t="shared" si="130"/>
        <v>3562</v>
      </c>
      <c r="CB300" s="53">
        <v>1198.9163862362479</v>
      </c>
      <c r="CC300" s="25">
        <f t="shared" si="131"/>
        <v>567.08361376375206</v>
      </c>
      <c r="CD300" s="22">
        <v>5700</v>
      </c>
      <c r="CE300" s="21">
        <v>792</v>
      </c>
      <c r="CF300" s="21">
        <v>200</v>
      </c>
      <c r="CG300" s="21">
        <f t="shared" si="132"/>
        <v>4908</v>
      </c>
      <c r="CH300" s="25">
        <v>866.70463548380928</v>
      </c>
      <c r="CI300" s="25">
        <f t="shared" si="133"/>
        <v>125.29536451619072</v>
      </c>
      <c r="CJ300" s="21">
        <f t="shared" si="134"/>
        <v>850</v>
      </c>
      <c r="CK300" s="21">
        <v>700</v>
      </c>
      <c r="CL300" s="21">
        <v>490</v>
      </c>
      <c r="CM300" s="21">
        <v>0</v>
      </c>
      <c r="CN300" s="53">
        <v>325.41676477302389</v>
      </c>
      <c r="CO300" s="25">
        <f t="shared" si="135"/>
        <v>864.58323522697606</v>
      </c>
    </row>
    <row r="301" spans="2:93" ht="15" customHeight="1" x14ac:dyDescent="0.35">
      <c r="B301" s="4"/>
      <c r="C301" s="13">
        <v>44996</v>
      </c>
      <c r="D301" s="22">
        <f t="shared" si="111"/>
        <v>5295</v>
      </c>
      <c r="E301" s="52">
        <v>3077.5</v>
      </c>
      <c r="F301" s="52">
        <v>50</v>
      </c>
      <c r="G301" s="22">
        <f t="shared" si="112"/>
        <v>2167.5</v>
      </c>
      <c r="H301" s="22">
        <v>58.804078532866974</v>
      </c>
      <c r="I301" s="22">
        <f t="shared" si="136"/>
        <v>3068.6959214671328</v>
      </c>
      <c r="J301" s="21">
        <v>300</v>
      </c>
      <c r="K301" s="21">
        <f t="shared" si="113"/>
        <v>267</v>
      </c>
      <c r="L301" s="26">
        <v>33</v>
      </c>
      <c r="M301" s="21">
        <v>0</v>
      </c>
      <c r="N301" s="53">
        <v>27.952165580546556</v>
      </c>
      <c r="O301" s="25">
        <f t="shared" si="137"/>
        <v>272.04783441945347</v>
      </c>
      <c r="P301" s="21">
        <v>2500</v>
      </c>
      <c r="Q301" s="25">
        <v>2150</v>
      </c>
      <c r="R301" s="21">
        <v>0</v>
      </c>
      <c r="S301" s="25">
        <f t="shared" si="114"/>
        <v>350</v>
      </c>
      <c r="T301" s="53">
        <v>832.27865281772461</v>
      </c>
      <c r="U301" s="25">
        <f t="shared" si="115"/>
        <v>1317.7213471822754</v>
      </c>
      <c r="V301" s="25">
        <v>1113</v>
      </c>
      <c r="W301" s="26">
        <v>40</v>
      </c>
      <c r="X301" s="25">
        <v>203</v>
      </c>
      <c r="Y301" s="21">
        <v>0</v>
      </c>
      <c r="Z301" s="25">
        <v>246.43371582280454</v>
      </c>
      <c r="AA301" s="25">
        <f t="shared" si="138"/>
        <v>0</v>
      </c>
      <c r="AB301" s="21">
        <v>864</v>
      </c>
      <c r="AC301" s="21">
        <v>110</v>
      </c>
      <c r="AD301" s="21">
        <v>120</v>
      </c>
      <c r="AE301" s="21">
        <f t="shared" si="116"/>
        <v>634</v>
      </c>
      <c r="AF301" s="52">
        <v>195.03361674990907</v>
      </c>
      <c r="AG301" s="22">
        <f t="shared" si="139"/>
        <v>34.966383250090928</v>
      </c>
      <c r="AH301" s="22">
        <v>2213</v>
      </c>
      <c r="AI301" s="21">
        <v>298.60000000000002</v>
      </c>
      <c r="AJ301" s="21">
        <v>600</v>
      </c>
      <c r="AK301" s="22">
        <f t="shared" si="117"/>
        <v>1314.4</v>
      </c>
      <c r="AL301" s="53">
        <v>958.38780285545909</v>
      </c>
      <c r="AM301" s="25">
        <f t="shared" si="118"/>
        <v>0</v>
      </c>
      <c r="AN301" s="35">
        <v>7670</v>
      </c>
      <c r="AO301" s="21">
        <v>3647.6</v>
      </c>
      <c r="AP301" s="21">
        <v>400</v>
      </c>
      <c r="AQ301" s="25">
        <f t="shared" si="119"/>
        <v>3622.4</v>
      </c>
      <c r="AR301" s="25">
        <v>2226.8577676144896</v>
      </c>
      <c r="AS301" s="25">
        <f t="shared" si="120"/>
        <v>1820.7422323855103</v>
      </c>
      <c r="AT301" s="21">
        <v>1095</v>
      </c>
      <c r="AU301" s="21">
        <v>0</v>
      </c>
      <c r="AV301" s="21">
        <v>100</v>
      </c>
      <c r="AW301" s="21">
        <v>0</v>
      </c>
      <c r="AX301" s="25">
        <v>96.836155426970038</v>
      </c>
      <c r="AY301" s="25">
        <f t="shared" si="121"/>
        <v>3.1638445730299622</v>
      </c>
      <c r="AZ301" s="35">
        <v>2970</v>
      </c>
      <c r="BA301" s="21">
        <v>300</v>
      </c>
      <c r="BB301" s="21">
        <v>780</v>
      </c>
      <c r="BC301" s="35">
        <f t="shared" si="122"/>
        <v>2670</v>
      </c>
      <c r="BD301" s="53">
        <v>1499.0859308797703</v>
      </c>
      <c r="BE301" s="25">
        <f t="shared" si="123"/>
        <v>0</v>
      </c>
      <c r="BF301" s="21">
        <v>320</v>
      </c>
      <c r="BG301" s="21">
        <v>40</v>
      </c>
      <c r="BH301" s="21">
        <v>5</v>
      </c>
      <c r="BI301" s="21">
        <f t="shared" si="124"/>
        <v>275</v>
      </c>
      <c r="BJ301" s="25">
        <v>41.562259476940476</v>
      </c>
      <c r="BK301" s="25">
        <f t="shared" si="125"/>
        <v>3.4377405230595244</v>
      </c>
      <c r="BL301" s="35">
        <v>12990</v>
      </c>
      <c r="BM301" s="35">
        <v>1250</v>
      </c>
      <c r="BN301" s="35">
        <v>2000</v>
      </c>
      <c r="BO301" s="35">
        <f t="shared" si="126"/>
        <v>9740</v>
      </c>
      <c r="BP301" s="54">
        <v>3011.8250184175972</v>
      </c>
      <c r="BQ301" s="25">
        <f t="shared" si="127"/>
        <v>238.17498158240278</v>
      </c>
      <c r="BR301" s="21">
        <v>2000</v>
      </c>
      <c r="BS301" s="21">
        <v>285</v>
      </c>
      <c r="BT301" s="21">
        <v>38</v>
      </c>
      <c r="BU301" s="21">
        <f t="shared" si="128"/>
        <v>1677</v>
      </c>
      <c r="BV301" s="55">
        <v>237.27956592706198</v>
      </c>
      <c r="BW301" s="32">
        <f t="shared" si="129"/>
        <v>85.720434072938019</v>
      </c>
      <c r="BX301" s="35">
        <v>5328</v>
      </c>
      <c r="BY301" s="25">
        <v>1716</v>
      </c>
      <c r="BZ301" s="21">
        <v>50</v>
      </c>
      <c r="CA301" s="21">
        <f t="shared" si="130"/>
        <v>3562</v>
      </c>
      <c r="CB301" s="53">
        <v>1174.4183714849632</v>
      </c>
      <c r="CC301" s="25">
        <f t="shared" si="131"/>
        <v>591.58162851503675</v>
      </c>
      <c r="CD301" s="22">
        <v>5700</v>
      </c>
      <c r="CE301" s="21">
        <v>792</v>
      </c>
      <c r="CF301" s="21">
        <v>200</v>
      </c>
      <c r="CG301" s="21">
        <f t="shared" si="132"/>
        <v>4908</v>
      </c>
      <c r="CH301" s="25">
        <v>908.69817867464428</v>
      </c>
      <c r="CI301" s="25">
        <f t="shared" si="133"/>
        <v>83.301821325355718</v>
      </c>
      <c r="CJ301" s="21">
        <f t="shared" si="134"/>
        <v>850</v>
      </c>
      <c r="CK301" s="21">
        <v>700</v>
      </c>
      <c r="CL301" s="21">
        <v>490</v>
      </c>
      <c r="CM301" s="21">
        <v>0</v>
      </c>
      <c r="CN301" s="53">
        <v>324.95614697985229</v>
      </c>
      <c r="CO301" s="25">
        <f t="shared" si="135"/>
        <v>865.04385302014771</v>
      </c>
    </row>
    <row r="302" spans="2:93" ht="15" customHeight="1" x14ac:dyDescent="0.35">
      <c r="B302" s="4"/>
      <c r="C302" s="13">
        <v>44997</v>
      </c>
      <c r="D302" s="22">
        <f t="shared" si="111"/>
        <v>5295</v>
      </c>
      <c r="E302" s="52">
        <v>3077.5</v>
      </c>
      <c r="F302" s="52">
        <v>50</v>
      </c>
      <c r="G302" s="22">
        <f t="shared" si="112"/>
        <v>2167.5</v>
      </c>
      <c r="H302" s="22">
        <v>51.099743253674063</v>
      </c>
      <c r="I302" s="22">
        <f t="shared" si="136"/>
        <v>3076.4002567463258</v>
      </c>
      <c r="J302" s="21">
        <v>300</v>
      </c>
      <c r="K302" s="21">
        <f t="shared" si="113"/>
        <v>267</v>
      </c>
      <c r="L302" s="26">
        <v>33</v>
      </c>
      <c r="M302" s="21">
        <v>0</v>
      </c>
      <c r="N302" s="53">
        <v>14.30961661863536</v>
      </c>
      <c r="O302" s="25">
        <f t="shared" si="137"/>
        <v>285.69038338136465</v>
      </c>
      <c r="P302" s="21">
        <v>2500</v>
      </c>
      <c r="Q302" s="25">
        <v>2150</v>
      </c>
      <c r="R302" s="21">
        <v>0</v>
      </c>
      <c r="S302" s="25">
        <f t="shared" si="114"/>
        <v>350</v>
      </c>
      <c r="T302" s="53">
        <v>833.10309795955857</v>
      </c>
      <c r="U302" s="25">
        <f t="shared" si="115"/>
        <v>1316.8969020404415</v>
      </c>
      <c r="V302" s="25">
        <v>1113</v>
      </c>
      <c r="W302" s="26">
        <v>40</v>
      </c>
      <c r="X302" s="25">
        <v>203</v>
      </c>
      <c r="Y302" s="21">
        <v>0</v>
      </c>
      <c r="Z302" s="25">
        <v>186.9602249595865</v>
      </c>
      <c r="AA302" s="25">
        <f t="shared" si="138"/>
        <v>56.039775040413502</v>
      </c>
      <c r="AB302" s="21">
        <v>864</v>
      </c>
      <c r="AC302" s="21">
        <v>110</v>
      </c>
      <c r="AD302" s="21">
        <v>120</v>
      </c>
      <c r="AE302" s="21">
        <f t="shared" si="116"/>
        <v>634</v>
      </c>
      <c r="AF302" s="52">
        <v>167.98638276185346</v>
      </c>
      <c r="AG302" s="22">
        <f t="shared" si="139"/>
        <v>62.013617238146537</v>
      </c>
      <c r="AH302" s="22">
        <v>2213</v>
      </c>
      <c r="AI302" s="21">
        <v>298.60000000000002</v>
      </c>
      <c r="AJ302" s="21">
        <v>600</v>
      </c>
      <c r="AK302" s="22">
        <f t="shared" si="117"/>
        <v>1314.4</v>
      </c>
      <c r="AL302" s="53">
        <v>881.94580053519257</v>
      </c>
      <c r="AM302" s="25">
        <f t="shared" si="118"/>
        <v>16.654199464807448</v>
      </c>
      <c r="AN302" s="35">
        <v>7670</v>
      </c>
      <c r="AO302" s="21">
        <v>3647.6</v>
      </c>
      <c r="AP302" s="21">
        <v>400</v>
      </c>
      <c r="AQ302" s="25">
        <f t="shared" si="119"/>
        <v>3622.4</v>
      </c>
      <c r="AR302" s="25">
        <v>2226.8577676144896</v>
      </c>
      <c r="AS302" s="25">
        <f t="shared" si="120"/>
        <v>1820.7422323855103</v>
      </c>
      <c r="AT302" s="21">
        <v>1095</v>
      </c>
      <c r="AU302" s="21">
        <v>0</v>
      </c>
      <c r="AV302" s="21">
        <v>100</v>
      </c>
      <c r="AW302" s="21">
        <v>0</v>
      </c>
      <c r="AX302" s="25">
        <v>100.87440984697088</v>
      </c>
      <c r="AY302" s="25">
        <f t="shared" si="121"/>
        <v>0</v>
      </c>
      <c r="AZ302" s="35">
        <v>2970</v>
      </c>
      <c r="BA302" s="21">
        <v>300</v>
      </c>
      <c r="BB302" s="21">
        <v>780</v>
      </c>
      <c r="BC302" s="35">
        <f t="shared" si="122"/>
        <v>2670</v>
      </c>
      <c r="BD302" s="53">
        <v>1441.4220423325198</v>
      </c>
      <c r="BE302" s="25">
        <f t="shared" si="123"/>
        <v>0</v>
      </c>
      <c r="BF302" s="21">
        <v>320</v>
      </c>
      <c r="BG302" s="21">
        <v>40</v>
      </c>
      <c r="BH302" s="21">
        <v>5</v>
      </c>
      <c r="BI302" s="21">
        <f t="shared" si="124"/>
        <v>275</v>
      </c>
      <c r="BJ302" s="25">
        <v>19.774924682837227</v>
      </c>
      <c r="BK302" s="25">
        <f t="shared" si="125"/>
        <v>25.225075317162773</v>
      </c>
      <c r="BL302" s="35">
        <v>12990</v>
      </c>
      <c r="BM302" s="35">
        <v>1250</v>
      </c>
      <c r="BN302" s="35">
        <v>2000</v>
      </c>
      <c r="BO302" s="35">
        <f t="shared" si="126"/>
        <v>9740</v>
      </c>
      <c r="BP302" s="54">
        <v>3069.6263526992302</v>
      </c>
      <c r="BQ302" s="25">
        <f t="shared" si="127"/>
        <v>180.37364730076979</v>
      </c>
      <c r="BR302" s="21">
        <v>2000</v>
      </c>
      <c r="BS302" s="21">
        <v>285</v>
      </c>
      <c r="BT302" s="21">
        <v>38</v>
      </c>
      <c r="BU302" s="21">
        <f t="shared" si="128"/>
        <v>1677</v>
      </c>
      <c r="BV302" s="55">
        <v>222.28136792889566</v>
      </c>
      <c r="BW302" s="32">
        <f t="shared" si="129"/>
        <v>100.71863207110434</v>
      </c>
      <c r="BX302" s="35">
        <v>5328</v>
      </c>
      <c r="BY302" s="25">
        <v>1716</v>
      </c>
      <c r="BZ302" s="21">
        <v>50</v>
      </c>
      <c r="CA302" s="21">
        <f t="shared" si="130"/>
        <v>3562</v>
      </c>
      <c r="CB302" s="53">
        <v>1122.3151449160612</v>
      </c>
      <c r="CC302" s="25">
        <f t="shared" si="131"/>
        <v>643.68485508393883</v>
      </c>
      <c r="CD302" s="22">
        <v>5700</v>
      </c>
      <c r="CE302" s="21">
        <v>792</v>
      </c>
      <c r="CF302" s="21">
        <v>200</v>
      </c>
      <c r="CG302" s="21">
        <f t="shared" si="132"/>
        <v>4908</v>
      </c>
      <c r="CH302" s="25">
        <v>876.19988875151284</v>
      </c>
      <c r="CI302" s="25">
        <f t="shared" si="133"/>
        <v>115.80011124848716</v>
      </c>
      <c r="CJ302" s="21">
        <f t="shared" si="134"/>
        <v>850</v>
      </c>
      <c r="CK302" s="21">
        <v>700</v>
      </c>
      <c r="CL302" s="21">
        <v>490</v>
      </c>
      <c r="CM302" s="21">
        <v>0</v>
      </c>
      <c r="CN302" s="53">
        <v>298.11674010846372</v>
      </c>
      <c r="CO302" s="25">
        <f t="shared" si="135"/>
        <v>891.88325989153623</v>
      </c>
    </row>
    <row r="303" spans="2:93" ht="15" customHeight="1" x14ac:dyDescent="0.35">
      <c r="B303" s="4"/>
      <c r="C303" s="13">
        <v>44998</v>
      </c>
      <c r="D303" s="22">
        <f t="shared" si="111"/>
        <v>5295</v>
      </c>
      <c r="E303" s="52">
        <v>3077.5</v>
      </c>
      <c r="F303" s="52">
        <v>50</v>
      </c>
      <c r="G303" s="22">
        <f t="shared" si="112"/>
        <v>2167.5</v>
      </c>
      <c r="H303" s="22">
        <v>66.471668807478864</v>
      </c>
      <c r="I303" s="22">
        <f t="shared" si="136"/>
        <v>3061.0283311925214</v>
      </c>
      <c r="J303" s="21">
        <v>300</v>
      </c>
      <c r="K303" s="21">
        <f t="shared" si="113"/>
        <v>267</v>
      </c>
      <c r="L303" s="26">
        <v>33</v>
      </c>
      <c r="M303" s="21">
        <v>0</v>
      </c>
      <c r="N303" s="53">
        <v>30.930600247666028</v>
      </c>
      <c r="O303" s="25">
        <f t="shared" si="137"/>
        <v>269.06939975233399</v>
      </c>
      <c r="P303" s="21">
        <v>2500</v>
      </c>
      <c r="Q303" s="25">
        <v>2150</v>
      </c>
      <c r="R303" s="21">
        <v>0</v>
      </c>
      <c r="S303" s="25">
        <f t="shared" si="114"/>
        <v>350</v>
      </c>
      <c r="T303" s="53">
        <v>832.67704539348222</v>
      </c>
      <c r="U303" s="25">
        <f t="shared" si="115"/>
        <v>1317.3229546065177</v>
      </c>
      <c r="V303" s="25">
        <v>1113</v>
      </c>
      <c r="W303" s="26">
        <v>40</v>
      </c>
      <c r="X303" s="25">
        <v>203</v>
      </c>
      <c r="Y303" s="21">
        <v>0</v>
      </c>
      <c r="Z303" s="25">
        <v>249.4817272664323</v>
      </c>
      <c r="AA303" s="25">
        <f t="shared" si="138"/>
        <v>0</v>
      </c>
      <c r="AB303" s="21">
        <v>864</v>
      </c>
      <c r="AC303" s="21">
        <v>110</v>
      </c>
      <c r="AD303" s="21">
        <v>120</v>
      </c>
      <c r="AE303" s="21">
        <f t="shared" si="116"/>
        <v>634</v>
      </c>
      <c r="AF303" s="52">
        <v>195.17288910727359</v>
      </c>
      <c r="AG303" s="22">
        <f t="shared" si="139"/>
        <v>34.827110892726409</v>
      </c>
      <c r="AH303" s="22">
        <v>2213</v>
      </c>
      <c r="AI303" s="21">
        <v>298.60000000000002</v>
      </c>
      <c r="AJ303" s="21">
        <v>600</v>
      </c>
      <c r="AK303" s="22">
        <f t="shared" si="117"/>
        <v>1314.4</v>
      </c>
      <c r="AL303" s="53">
        <v>945.50352204049079</v>
      </c>
      <c r="AM303" s="25">
        <f t="shared" si="118"/>
        <v>0</v>
      </c>
      <c r="AN303" s="35">
        <v>7670</v>
      </c>
      <c r="AO303" s="21">
        <v>3647.6</v>
      </c>
      <c r="AP303" s="21">
        <v>400</v>
      </c>
      <c r="AQ303" s="25">
        <f t="shared" si="119"/>
        <v>3622.4</v>
      </c>
      <c r="AR303" s="25">
        <v>2226.8577676144896</v>
      </c>
      <c r="AS303" s="25">
        <f t="shared" si="120"/>
        <v>1820.7422323855103</v>
      </c>
      <c r="AT303" s="21">
        <v>1095</v>
      </c>
      <c r="AU303" s="21">
        <v>0</v>
      </c>
      <c r="AV303" s="21">
        <v>100</v>
      </c>
      <c r="AW303" s="21">
        <v>0</v>
      </c>
      <c r="AX303" s="25">
        <v>113.27142025185599</v>
      </c>
      <c r="AY303" s="25">
        <f t="shared" si="121"/>
        <v>0</v>
      </c>
      <c r="AZ303" s="35">
        <v>2970</v>
      </c>
      <c r="BA303" s="21">
        <v>300</v>
      </c>
      <c r="BB303" s="21">
        <v>780</v>
      </c>
      <c r="BC303" s="35">
        <f t="shared" si="122"/>
        <v>2670</v>
      </c>
      <c r="BD303" s="53">
        <v>1495.8087274937989</v>
      </c>
      <c r="BE303" s="25">
        <f t="shared" si="123"/>
        <v>0</v>
      </c>
      <c r="BF303" s="21">
        <v>320</v>
      </c>
      <c r="BG303" s="21">
        <v>40</v>
      </c>
      <c r="BH303" s="21">
        <v>5</v>
      </c>
      <c r="BI303" s="21">
        <f t="shared" si="124"/>
        <v>275</v>
      </c>
      <c r="BJ303" s="25">
        <v>32.613413722034998</v>
      </c>
      <c r="BK303" s="25">
        <f t="shared" si="125"/>
        <v>12.386586277965002</v>
      </c>
      <c r="BL303" s="35">
        <v>12990</v>
      </c>
      <c r="BM303" s="35">
        <v>1250</v>
      </c>
      <c r="BN303" s="35">
        <v>2000</v>
      </c>
      <c r="BO303" s="35">
        <f t="shared" si="126"/>
        <v>9740</v>
      </c>
      <c r="BP303" s="54">
        <v>3412.9988845657335</v>
      </c>
      <c r="BQ303" s="25">
        <f t="shared" si="127"/>
        <v>0</v>
      </c>
      <c r="BR303" s="21">
        <v>2000</v>
      </c>
      <c r="BS303" s="21">
        <v>285</v>
      </c>
      <c r="BT303" s="21">
        <v>38</v>
      </c>
      <c r="BU303" s="21">
        <f t="shared" si="128"/>
        <v>1677</v>
      </c>
      <c r="BV303" s="55">
        <v>232.35963731879934</v>
      </c>
      <c r="BW303" s="32">
        <f t="shared" si="129"/>
        <v>90.640362681200656</v>
      </c>
      <c r="BX303" s="35">
        <v>5328</v>
      </c>
      <c r="BY303" s="25">
        <v>1716</v>
      </c>
      <c r="BZ303" s="21">
        <v>50</v>
      </c>
      <c r="CA303" s="21">
        <f t="shared" si="130"/>
        <v>3562</v>
      </c>
      <c r="CB303" s="53">
        <v>1198.4039316178128</v>
      </c>
      <c r="CC303" s="25">
        <f t="shared" si="131"/>
        <v>567.59606838218724</v>
      </c>
      <c r="CD303" s="22">
        <v>5700</v>
      </c>
      <c r="CE303" s="21">
        <v>792</v>
      </c>
      <c r="CF303" s="21">
        <v>200</v>
      </c>
      <c r="CG303" s="21">
        <f t="shared" si="132"/>
        <v>4908</v>
      </c>
      <c r="CH303" s="25">
        <v>853.44018923149122</v>
      </c>
      <c r="CI303" s="25">
        <f t="shared" si="133"/>
        <v>138.55981076850878</v>
      </c>
      <c r="CJ303" s="21">
        <f t="shared" si="134"/>
        <v>850</v>
      </c>
      <c r="CK303" s="21">
        <v>700</v>
      </c>
      <c r="CL303" s="21">
        <v>490</v>
      </c>
      <c r="CM303" s="21">
        <v>0</v>
      </c>
      <c r="CN303" s="53">
        <v>300.36504231844208</v>
      </c>
      <c r="CO303" s="25">
        <f t="shared" si="135"/>
        <v>889.63495768155792</v>
      </c>
    </row>
    <row r="304" spans="2:93" ht="15" customHeight="1" x14ac:dyDescent="0.35">
      <c r="B304" s="4"/>
      <c r="C304" s="13">
        <v>44999</v>
      </c>
      <c r="D304" s="22">
        <f t="shared" si="111"/>
        <v>5295</v>
      </c>
      <c r="E304" s="52">
        <v>3077.5</v>
      </c>
      <c r="F304" s="52">
        <v>50</v>
      </c>
      <c r="G304" s="22">
        <f t="shared" si="112"/>
        <v>2167.5</v>
      </c>
      <c r="H304" s="22">
        <v>60.289496918167281</v>
      </c>
      <c r="I304" s="22">
        <f t="shared" si="136"/>
        <v>3067.2105030818329</v>
      </c>
      <c r="J304" s="21">
        <v>300</v>
      </c>
      <c r="K304" s="21">
        <f t="shared" si="113"/>
        <v>267</v>
      </c>
      <c r="L304" s="26">
        <v>33</v>
      </c>
      <c r="M304" s="21">
        <v>0</v>
      </c>
      <c r="N304" s="53">
        <v>31.631902834713298</v>
      </c>
      <c r="O304" s="25">
        <f t="shared" si="137"/>
        <v>268.36809716528671</v>
      </c>
      <c r="P304" s="21">
        <v>2500</v>
      </c>
      <c r="Q304" s="25">
        <v>2150</v>
      </c>
      <c r="R304" s="21">
        <v>0</v>
      </c>
      <c r="S304" s="25">
        <f t="shared" si="114"/>
        <v>350</v>
      </c>
      <c r="T304" s="53">
        <v>834.82452368654435</v>
      </c>
      <c r="U304" s="25">
        <f t="shared" si="115"/>
        <v>1315.1754763134556</v>
      </c>
      <c r="V304" s="25">
        <v>1113</v>
      </c>
      <c r="W304" s="26">
        <v>40</v>
      </c>
      <c r="X304" s="25">
        <v>203</v>
      </c>
      <c r="Y304" s="21">
        <v>0</v>
      </c>
      <c r="Z304" s="25">
        <v>248.80262577040637</v>
      </c>
      <c r="AA304" s="25">
        <f t="shared" si="138"/>
        <v>0</v>
      </c>
      <c r="AB304" s="21">
        <v>864</v>
      </c>
      <c r="AC304" s="21">
        <v>110</v>
      </c>
      <c r="AD304" s="21">
        <v>120</v>
      </c>
      <c r="AE304" s="21">
        <f t="shared" si="116"/>
        <v>634</v>
      </c>
      <c r="AF304" s="52">
        <v>191.71897939769573</v>
      </c>
      <c r="AG304" s="22">
        <f t="shared" si="139"/>
        <v>38.281020602304267</v>
      </c>
      <c r="AH304" s="22">
        <v>2213</v>
      </c>
      <c r="AI304" s="21">
        <v>298.60000000000002</v>
      </c>
      <c r="AJ304" s="21">
        <v>600</v>
      </c>
      <c r="AK304" s="22">
        <f t="shared" si="117"/>
        <v>1314.4</v>
      </c>
      <c r="AL304" s="53">
        <v>954.99457918387066</v>
      </c>
      <c r="AM304" s="25">
        <f t="shared" si="118"/>
        <v>0</v>
      </c>
      <c r="AN304" s="35">
        <v>7670</v>
      </c>
      <c r="AO304" s="21">
        <v>3647.6</v>
      </c>
      <c r="AP304" s="21">
        <v>400</v>
      </c>
      <c r="AQ304" s="25">
        <f t="shared" si="119"/>
        <v>3622.4</v>
      </c>
      <c r="AR304" s="25">
        <v>2226.8577676144896</v>
      </c>
      <c r="AS304" s="25">
        <f t="shared" si="120"/>
        <v>1820.7422323855103</v>
      </c>
      <c r="AT304" s="21">
        <v>1095</v>
      </c>
      <c r="AU304" s="21">
        <v>0</v>
      </c>
      <c r="AV304" s="21">
        <v>100</v>
      </c>
      <c r="AW304" s="21">
        <v>0</v>
      </c>
      <c r="AX304" s="25">
        <v>109.64779733585844</v>
      </c>
      <c r="AY304" s="25">
        <f t="shared" si="121"/>
        <v>0</v>
      </c>
      <c r="AZ304" s="35">
        <v>2970</v>
      </c>
      <c r="BA304" s="21">
        <v>300</v>
      </c>
      <c r="BB304" s="21">
        <v>780</v>
      </c>
      <c r="BC304" s="35">
        <f t="shared" si="122"/>
        <v>2670</v>
      </c>
      <c r="BD304" s="53">
        <v>1509.461405957443</v>
      </c>
      <c r="BE304" s="25">
        <f t="shared" si="123"/>
        <v>0</v>
      </c>
      <c r="BF304" s="21">
        <v>320</v>
      </c>
      <c r="BG304" s="21">
        <v>40</v>
      </c>
      <c r="BH304" s="21">
        <v>5</v>
      </c>
      <c r="BI304" s="21">
        <f t="shared" si="124"/>
        <v>275</v>
      </c>
      <c r="BJ304" s="25">
        <v>41.75285300659386</v>
      </c>
      <c r="BK304" s="25">
        <f t="shared" si="125"/>
        <v>3.2471469934061403</v>
      </c>
      <c r="BL304" s="35">
        <v>12990</v>
      </c>
      <c r="BM304" s="35">
        <v>1250</v>
      </c>
      <c r="BN304" s="35">
        <v>2000</v>
      </c>
      <c r="BO304" s="35">
        <f t="shared" si="126"/>
        <v>9740</v>
      </c>
      <c r="BP304" s="54">
        <v>3512.6413846858004</v>
      </c>
      <c r="BQ304" s="25">
        <f t="shared" si="127"/>
        <v>0</v>
      </c>
      <c r="BR304" s="21">
        <v>2000</v>
      </c>
      <c r="BS304" s="21">
        <v>285</v>
      </c>
      <c r="BT304" s="21">
        <v>38</v>
      </c>
      <c r="BU304" s="21">
        <f t="shared" si="128"/>
        <v>1677</v>
      </c>
      <c r="BV304" s="55">
        <v>231.83772818522078</v>
      </c>
      <c r="BW304" s="32">
        <f t="shared" si="129"/>
        <v>91.162271814779217</v>
      </c>
      <c r="BX304" s="35">
        <v>5328</v>
      </c>
      <c r="BY304" s="25">
        <v>1716</v>
      </c>
      <c r="BZ304" s="21">
        <v>50</v>
      </c>
      <c r="CA304" s="21">
        <f t="shared" si="130"/>
        <v>3562</v>
      </c>
      <c r="CB304" s="53">
        <v>1190.1521855502881</v>
      </c>
      <c r="CC304" s="25">
        <f t="shared" si="131"/>
        <v>575.8478144497119</v>
      </c>
      <c r="CD304" s="22">
        <v>5700</v>
      </c>
      <c r="CE304" s="21">
        <v>792</v>
      </c>
      <c r="CF304" s="21">
        <v>200</v>
      </c>
      <c r="CG304" s="21">
        <f t="shared" si="132"/>
        <v>4908</v>
      </c>
      <c r="CH304" s="25">
        <v>865.424198749889</v>
      </c>
      <c r="CI304" s="25">
        <f t="shared" si="133"/>
        <v>126.575801250111</v>
      </c>
      <c r="CJ304" s="21">
        <f t="shared" si="134"/>
        <v>850</v>
      </c>
      <c r="CK304" s="21">
        <v>700</v>
      </c>
      <c r="CL304" s="21">
        <v>490</v>
      </c>
      <c r="CM304" s="21">
        <v>0</v>
      </c>
      <c r="CN304" s="53">
        <v>260.99277085974353</v>
      </c>
      <c r="CO304" s="25">
        <f t="shared" si="135"/>
        <v>929.00722914025641</v>
      </c>
    </row>
    <row r="305" spans="2:93" ht="15" customHeight="1" x14ac:dyDescent="0.35">
      <c r="B305" s="4"/>
      <c r="C305" s="13">
        <v>45000</v>
      </c>
      <c r="D305" s="22">
        <f t="shared" si="111"/>
        <v>5295</v>
      </c>
      <c r="E305" s="52">
        <v>3077.5</v>
      </c>
      <c r="F305" s="52">
        <v>50</v>
      </c>
      <c r="G305" s="22">
        <f t="shared" si="112"/>
        <v>2167.5</v>
      </c>
      <c r="H305" s="22">
        <v>54.716334431166679</v>
      </c>
      <c r="I305" s="22">
        <f t="shared" si="136"/>
        <v>3072.7836655688334</v>
      </c>
      <c r="J305" s="21">
        <v>300</v>
      </c>
      <c r="K305" s="21">
        <f t="shared" si="113"/>
        <v>267</v>
      </c>
      <c r="L305" s="26">
        <v>33</v>
      </c>
      <c r="M305" s="21">
        <v>0</v>
      </c>
      <c r="N305" s="53">
        <v>32.224310656367273</v>
      </c>
      <c r="O305" s="25">
        <f t="shared" si="137"/>
        <v>267.77568934363273</v>
      </c>
      <c r="P305" s="21">
        <v>2500</v>
      </c>
      <c r="Q305" s="25">
        <v>2150</v>
      </c>
      <c r="R305" s="21">
        <v>0</v>
      </c>
      <c r="S305" s="25">
        <f t="shared" si="114"/>
        <v>350</v>
      </c>
      <c r="T305" s="53">
        <v>831.93296342900476</v>
      </c>
      <c r="U305" s="25">
        <f t="shared" si="115"/>
        <v>1318.0670365709952</v>
      </c>
      <c r="V305" s="25">
        <v>1113</v>
      </c>
      <c r="W305" s="26">
        <v>40</v>
      </c>
      <c r="X305" s="25">
        <v>203</v>
      </c>
      <c r="Y305" s="21">
        <v>0</v>
      </c>
      <c r="Z305" s="25">
        <v>201.1384179851153</v>
      </c>
      <c r="AA305" s="25">
        <f t="shared" si="138"/>
        <v>41.861582014884704</v>
      </c>
      <c r="AB305" s="21">
        <v>864</v>
      </c>
      <c r="AC305" s="21">
        <v>110</v>
      </c>
      <c r="AD305" s="21">
        <v>120</v>
      </c>
      <c r="AE305" s="21">
        <f t="shared" si="116"/>
        <v>634</v>
      </c>
      <c r="AF305" s="52">
        <v>192.60789104013867</v>
      </c>
      <c r="AG305" s="22">
        <f t="shared" si="139"/>
        <v>37.392108959861332</v>
      </c>
      <c r="AH305" s="22">
        <v>2213</v>
      </c>
      <c r="AI305" s="21">
        <v>298.60000000000002</v>
      </c>
      <c r="AJ305" s="21">
        <v>600</v>
      </c>
      <c r="AK305" s="22">
        <f t="shared" si="117"/>
        <v>1314.4</v>
      </c>
      <c r="AL305" s="53">
        <v>947.82462514865722</v>
      </c>
      <c r="AM305" s="25">
        <f t="shared" si="118"/>
        <v>0</v>
      </c>
      <c r="AN305" s="35">
        <v>7670</v>
      </c>
      <c r="AO305" s="21">
        <v>3647.6</v>
      </c>
      <c r="AP305" s="21">
        <v>400</v>
      </c>
      <c r="AQ305" s="25">
        <f t="shared" si="119"/>
        <v>3622.4</v>
      </c>
      <c r="AR305" s="25">
        <v>2226.8577676144896</v>
      </c>
      <c r="AS305" s="25">
        <f t="shared" si="120"/>
        <v>1820.7422323855103</v>
      </c>
      <c r="AT305" s="21">
        <v>1095</v>
      </c>
      <c r="AU305" s="21">
        <v>0</v>
      </c>
      <c r="AV305" s="21">
        <v>100</v>
      </c>
      <c r="AW305" s="21">
        <v>0</v>
      </c>
      <c r="AX305" s="25">
        <v>103.68690411220703</v>
      </c>
      <c r="AY305" s="25">
        <f t="shared" si="121"/>
        <v>0</v>
      </c>
      <c r="AZ305" s="35">
        <v>2970</v>
      </c>
      <c r="BA305" s="21">
        <v>300</v>
      </c>
      <c r="BB305" s="21">
        <v>780</v>
      </c>
      <c r="BC305" s="35">
        <f t="shared" si="122"/>
        <v>2670</v>
      </c>
      <c r="BD305" s="53">
        <v>1511.127443444456</v>
      </c>
      <c r="BE305" s="25">
        <f t="shared" si="123"/>
        <v>0</v>
      </c>
      <c r="BF305" s="21">
        <v>320</v>
      </c>
      <c r="BG305" s="21">
        <v>40</v>
      </c>
      <c r="BH305" s="21">
        <v>5</v>
      </c>
      <c r="BI305" s="21">
        <f t="shared" si="124"/>
        <v>275</v>
      </c>
      <c r="BJ305" s="25">
        <v>49.526682625273629</v>
      </c>
      <c r="BK305" s="25">
        <f t="shared" si="125"/>
        <v>0</v>
      </c>
      <c r="BL305" s="35">
        <v>12990</v>
      </c>
      <c r="BM305" s="35">
        <v>1250</v>
      </c>
      <c r="BN305" s="35">
        <v>2000</v>
      </c>
      <c r="BO305" s="35">
        <f t="shared" si="126"/>
        <v>9740</v>
      </c>
      <c r="BP305" s="54">
        <v>3384.5132278243846</v>
      </c>
      <c r="BQ305" s="25">
        <f t="shared" si="127"/>
        <v>0</v>
      </c>
      <c r="BR305" s="21">
        <v>2000</v>
      </c>
      <c r="BS305" s="21">
        <v>285</v>
      </c>
      <c r="BT305" s="21">
        <v>38</v>
      </c>
      <c r="BU305" s="21">
        <f t="shared" si="128"/>
        <v>1677</v>
      </c>
      <c r="BV305" s="55">
        <v>239.96597701375674</v>
      </c>
      <c r="BW305" s="32">
        <f t="shared" si="129"/>
        <v>83.034022986243258</v>
      </c>
      <c r="BX305" s="35">
        <v>5328</v>
      </c>
      <c r="BY305" s="25">
        <v>1716</v>
      </c>
      <c r="BZ305" s="21">
        <v>50</v>
      </c>
      <c r="CA305" s="21">
        <f t="shared" si="130"/>
        <v>3562</v>
      </c>
      <c r="CB305" s="53">
        <v>1219.3967976374718</v>
      </c>
      <c r="CC305" s="25">
        <f t="shared" si="131"/>
        <v>546.60320236252824</v>
      </c>
      <c r="CD305" s="22">
        <v>5700</v>
      </c>
      <c r="CE305" s="21">
        <v>792</v>
      </c>
      <c r="CF305" s="21">
        <v>200</v>
      </c>
      <c r="CG305" s="21">
        <f t="shared" si="132"/>
        <v>4908</v>
      </c>
      <c r="CH305" s="25">
        <v>883.91523597873493</v>
      </c>
      <c r="CI305" s="25">
        <f t="shared" si="133"/>
        <v>108.08476402126507</v>
      </c>
      <c r="CJ305" s="21">
        <f t="shared" si="134"/>
        <v>850</v>
      </c>
      <c r="CK305" s="21">
        <v>700</v>
      </c>
      <c r="CL305" s="21">
        <v>490</v>
      </c>
      <c r="CM305" s="21">
        <v>0</v>
      </c>
      <c r="CN305" s="53">
        <v>317.4351899089811</v>
      </c>
      <c r="CO305" s="25">
        <f t="shared" si="135"/>
        <v>872.5648100910189</v>
      </c>
    </row>
    <row r="306" spans="2:93" ht="15" customHeight="1" x14ac:dyDescent="0.35">
      <c r="B306" s="4"/>
      <c r="C306" s="13">
        <v>45001</v>
      </c>
      <c r="D306" s="22">
        <f t="shared" si="111"/>
        <v>5295</v>
      </c>
      <c r="E306" s="52">
        <v>3077.5</v>
      </c>
      <c r="F306" s="52">
        <v>50</v>
      </c>
      <c r="G306" s="22">
        <f t="shared" si="112"/>
        <v>2167.5</v>
      </c>
      <c r="H306" s="22">
        <v>59.189381903797731</v>
      </c>
      <c r="I306" s="22">
        <f t="shared" si="136"/>
        <v>3068.3106180962022</v>
      </c>
      <c r="J306" s="21">
        <v>300</v>
      </c>
      <c r="K306" s="21">
        <f t="shared" si="113"/>
        <v>267</v>
      </c>
      <c r="L306" s="26">
        <v>33</v>
      </c>
      <c r="M306" s="21">
        <v>0</v>
      </c>
      <c r="N306" s="53">
        <v>31.743173900092771</v>
      </c>
      <c r="O306" s="25">
        <f t="shared" si="137"/>
        <v>268.25682609990724</v>
      </c>
      <c r="P306" s="21">
        <v>2500</v>
      </c>
      <c r="Q306" s="25">
        <v>2150</v>
      </c>
      <c r="R306" s="21">
        <v>0</v>
      </c>
      <c r="S306" s="25">
        <f t="shared" si="114"/>
        <v>350</v>
      </c>
      <c r="T306" s="53">
        <v>826.02270894754611</v>
      </c>
      <c r="U306" s="25">
        <f t="shared" si="115"/>
        <v>1323.9772910524539</v>
      </c>
      <c r="V306" s="25">
        <v>1113</v>
      </c>
      <c r="W306" s="26">
        <v>40</v>
      </c>
      <c r="X306" s="25">
        <v>203</v>
      </c>
      <c r="Y306" s="21">
        <v>0</v>
      </c>
      <c r="Z306" s="25">
        <v>228.58912775446893</v>
      </c>
      <c r="AA306" s="25">
        <f t="shared" si="138"/>
        <v>14.410872245531067</v>
      </c>
      <c r="AB306" s="21">
        <v>864</v>
      </c>
      <c r="AC306" s="21">
        <v>110</v>
      </c>
      <c r="AD306" s="21">
        <v>120</v>
      </c>
      <c r="AE306" s="21">
        <f t="shared" si="116"/>
        <v>634</v>
      </c>
      <c r="AF306" s="52">
        <v>189.0259580787733</v>
      </c>
      <c r="AG306" s="22">
        <f t="shared" si="139"/>
        <v>40.9740419212267</v>
      </c>
      <c r="AH306" s="22">
        <v>2213</v>
      </c>
      <c r="AI306" s="21">
        <v>298.60000000000002</v>
      </c>
      <c r="AJ306" s="21">
        <v>600</v>
      </c>
      <c r="AK306" s="22">
        <f t="shared" si="117"/>
        <v>1314.4</v>
      </c>
      <c r="AL306" s="53">
        <v>983.79706340132896</v>
      </c>
      <c r="AM306" s="25">
        <f t="shared" si="118"/>
        <v>0</v>
      </c>
      <c r="AN306" s="35">
        <v>7670</v>
      </c>
      <c r="AO306" s="21">
        <v>3647.6</v>
      </c>
      <c r="AP306" s="21">
        <v>400</v>
      </c>
      <c r="AQ306" s="25">
        <f t="shared" si="119"/>
        <v>3622.4</v>
      </c>
      <c r="AR306" s="25">
        <v>2226.8577676144896</v>
      </c>
      <c r="AS306" s="25">
        <f t="shared" si="120"/>
        <v>1820.7422323855103</v>
      </c>
      <c r="AT306" s="21">
        <v>1095</v>
      </c>
      <c r="AU306" s="21">
        <v>0</v>
      </c>
      <c r="AV306" s="21">
        <v>100</v>
      </c>
      <c r="AW306" s="21">
        <v>0</v>
      </c>
      <c r="AX306" s="25">
        <v>111.37068572461465</v>
      </c>
      <c r="AY306" s="25">
        <f t="shared" si="121"/>
        <v>0</v>
      </c>
      <c r="AZ306" s="35">
        <v>2970</v>
      </c>
      <c r="BA306" s="21">
        <v>300</v>
      </c>
      <c r="BB306" s="21">
        <v>780</v>
      </c>
      <c r="BC306" s="35">
        <f t="shared" si="122"/>
        <v>2670</v>
      </c>
      <c r="BD306" s="53">
        <v>1508.9109695544985</v>
      </c>
      <c r="BE306" s="25">
        <f t="shared" si="123"/>
        <v>0</v>
      </c>
      <c r="BF306" s="21">
        <v>320</v>
      </c>
      <c r="BG306" s="21">
        <v>40</v>
      </c>
      <c r="BH306" s="21">
        <v>5</v>
      </c>
      <c r="BI306" s="21">
        <f t="shared" si="124"/>
        <v>275</v>
      </c>
      <c r="BJ306" s="25">
        <v>41.803134178834647</v>
      </c>
      <c r="BK306" s="25">
        <f t="shared" si="125"/>
        <v>3.1968658211653533</v>
      </c>
      <c r="BL306" s="35">
        <v>12990</v>
      </c>
      <c r="BM306" s="35">
        <v>1250</v>
      </c>
      <c r="BN306" s="35">
        <v>2000</v>
      </c>
      <c r="BO306" s="35">
        <f t="shared" si="126"/>
        <v>9740</v>
      </c>
      <c r="BP306" s="54">
        <v>3351.0636740519376</v>
      </c>
      <c r="BQ306" s="25">
        <f t="shared" si="127"/>
        <v>0</v>
      </c>
      <c r="BR306" s="21">
        <v>2000</v>
      </c>
      <c r="BS306" s="21">
        <v>285</v>
      </c>
      <c r="BT306" s="21">
        <v>38</v>
      </c>
      <c r="BU306" s="21">
        <f t="shared" si="128"/>
        <v>1677</v>
      </c>
      <c r="BV306" s="55">
        <v>233.84246637918969</v>
      </c>
      <c r="BW306" s="32">
        <f t="shared" si="129"/>
        <v>89.157533620810312</v>
      </c>
      <c r="BX306" s="35">
        <v>5328</v>
      </c>
      <c r="BY306" s="25">
        <v>1716</v>
      </c>
      <c r="BZ306" s="21">
        <v>50</v>
      </c>
      <c r="CA306" s="21">
        <f t="shared" si="130"/>
        <v>3562</v>
      </c>
      <c r="CB306" s="53">
        <v>1223.7966565296849</v>
      </c>
      <c r="CC306" s="25">
        <f t="shared" si="131"/>
        <v>542.20334347031508</v>
      </c>
      <c r="CD306" s="22">
        <v>5700</v>
      </c>
      <c r="CE306" s="21">
        <v>792</v>
      </c>
      <c r="CF306" s="21">
        <v>200</v>
      </c>
      <c r="CG306" s="21">
        <f t="shared" si="132"/>
        <v>4908</v>
      </c>
      <c r="CH306" s="25">
        <v>840.48070526612662</v>
      </c>
      <c r="CI306" s="25">
        <f t="shared" si="133"/>
        <v>151.51929473387338</v>
      </c>
      <c r="CJ306" s="21">
        <f t="shared" si="134"/>
        <v>850</v>
      </c>
      <c r="CK306" s="21">
        <v>700</v>
      </c>
      <c r="CL306" s="21">
        <v>490</v>
      </c>
      <c r="CM306" s="21">
        <v>0</v>
      </c>
      <c r="CN306" s="53">
        <v>282.18787416193095</v>
      </c>
      <c r="CO306" s="25">
        <f t="shared" si="135"/>
        <v>907.81212583806905</v>
      </c>
    </row>
    <row r="307" spans="2:93" ht="15" customHeight="1" x14ac:dyDescent="0.35">
      <c r="B307" s="4"/>
      <c r="C307" s="13">
        <v>45002</v>
      </c>
      <c r="D307" s="22">
        <f t="shared" si="111"/>
        <v>5295</v>
      </c>
      <c r="E307" s="52">
        <v>3077.5</v>
      </c>
      <c r="F307" s="52">
        <v>50</v>
      </c>
      <c r="G307" s="22">
        <f t="shared" si="112"/>
        <v>2167.5</v>
      </c>
      <c r="H307" s="22">
        <v>59.961226605502702</v>
      </c>
      <c r="I307" s="22">
        <f t="shared" si="136"/>
        <v>3067.5387733944972</v>
      </c>
      <c r="J307" s="21">
        <v>300</v>
      </c>
      <c r="K307" s="21">
        <f t="shared" si="113"/>
        <v>267</v>
      </c>
      <c r="L307" s="26">
        <v>33</v>
      </c>
      <c r="M307" s="21">
        <v>0</v>
      </c>
      <c r="N307" s="53">
        <v>33.0363051730574</v>
      </c>
      <c r="O307" s="25">
        <f t="shared" si="137"/>
        <v>266.96369482694263</v>
      </c>
      <c r="P307" s="21">
        <v>2500</v>
      </c>
      <c r="Q307" s="25">
        <v>2150</v>
      </c>
      <c r="R307" s="21">
        <v>0</v>
      </c>
      <c r="S307" s="25">
        <f t="shared" si="114"/>
        <v>350</v>
      </c>
      <c r="T307" s="53">
        <v>801.17771623450892</v>
      </c>
      <c r="U307" s="25">
        <f t="shared" si="115"/>
        <v>1348.8222837654912</v>
      </c>
      <c r="V307" s="25">
        <v>1113</v>
      </c>
      <c r="W307" s="26">
        <v>40</v>
      </c>
      <c r="X307" s="25">
        <v>203</v>
      </c>
      <c r="Y307" s="21">
        <v>0</v>
      </c>
      <c r="Z307" s="25">
        <v>230.11420209866756</v>
      </c>
      <c r="AA307" s="25">
        <f t="shared" si="138"/>
        <v>12.885797901332438</v>
      </c>
      <c r="AB307" s="21">
        <v>864</v>
      </c>
      <c r="AC307" s="21">
        <v>110</v>
      </c>
      <c r="AD307" s="21">
        <v>120</v>
      </c>
      <c r="AE307" s="21">
        <f t="shared" si="116"/>
        <v>634</v>
      </c>
      <c r="AF307" s="52">
        <v>195.7781765072707</v>
      </c>
      <c r="AG307" s="22">
        <f t="shared" si="139"/>
        <v>34.2218234927293</v>
      </c>
      <c r="AH307" s="22">
        <v>2213</v>
      </c>
      <c r="AI307" s="21">
        <v>298.60000000000002</v>
      </c>
      <c r="AJ307" s="21">
        <v>600</v>
      </c>
      <c r="AK307" s="22">
        <f t="shared" si="117"/>
        <v>1314.4</v>
      </c>
      <c r="AL307" s="53">
        <v>942.49671636097617</v>
      </c>
      <c r="AM307" s="25">
        <f t="shared" si="118"/>
        <v>0</v>
      </c>
      <c r="AN307" s="35">
        <v>7670</v>
      </c>
      <c r="AO307" s="21">
        <v>3647.6</v>
      </c>
      <c r="AP307" s="21">
        <v>400</v>
      </c>
      <c r="AQ307" s="25">
        <f t="shared" si="119"/>
        <v>3622.4</v>
      </c>
      <c r="AR307" s="25">
        <v>2226.8577676144896</v>
      </c>
      <c r="AS307" s="25">
        <f t="shared" si="120"/>
        <v>1820.7422323855103</v>
      </c>
      <c r="AT307" s="21">
        <v>1095</v>
      </c>
      <c r="AU307" s="21">
        <v>0</v>
      </c>
      <c r="AV307" s="21">
        <v>100</v>
      </c>
      <c r="AW307" s="21">
        <v>0</v>
      </c>
      <c r="AX307" s="25">
        <v>112.60574289120146</v>
      </c>
      <c r="AY307" s="25">
        <f t="shared" si="121"/>
        <v>0</v>
      </c>
      <c r="AZ307" s="35">
        <v>2970</v>
      </c>
      <c r="BA307" s="21">
        <v>300</v>
      </c>
      <c r="BB307" s="21">
        <v>780</v>
      </c>
      <c r="BC307" s="35">
        <f t="shared" si="122"/>
        <v>2670</v>
      </c>
      <c r="BD307" s="53">
        <v>1487.5905888416421</v>
      </c>
      <c r="BE307" s="25">
        <f t="shared" si="123"/>
        <v>0</v>
      </c>
      <c r="BF307" s="21">
        <v>320</v>
      </c>
      <c r="BG307" s="21">
        <v>40</v>
      </c>
      <c r="BH307" s="21">
        <v>5</v>
      </c>
      <c r="BI307" s="21">
        <f t="shared" si="124"/>
        <v>275</v>
      </c>
      <c r="BJ307" s="25">
        <v>47.237599698505718</v>
      </c>
      <c r="BK307" s="25">
        <f t="shared" si="125"/>
        <v>0</v>
      </c>
      <c r="BL307" s="35">
        <v>12990</v>
      </c>
      <c r="BM307" s="35">
        <v>1250</v>
      </c>
      <c r="BN307" s="35">
        <v>2000</v>
      </c>
      <c r="BO307" s="35">
        <f t="shared" si="126"/>
        <v>9740</v>
      </c>
      <c r="BP307" s="54">
        <v>3542.3905166021764</v>
      </c>
      <c r="BQ307" s="25">
        <f t="shared" si="127"/>
        <v>0</v>
      </c>
      <c r="BR307" s="21">
        <v>2000</v>
      </c>
      <c r="BS307" s="21">
        <v>285</v>
      </c>
      <c r="BT307" s="21">
        <v>38</v>
      </c>
      <c r="BU307" s="21">
        <f t="shared" si="128"/>
        <v>1677</v>
      </c>
      <c r="BV307" s="55">
        <v>275.90873914999986</v>
      </c>
      <c r="BW307" s="32">
        <f t="shared" si="129"/>
        <v>47.09126085000014</v>
      </c>
      <c r="BX307" s="35">
        <v>5328</v>
      </c>
      <c r="BY307" s="25">
        <v>1716</v>
      </c>
      <c r="BZ307" s="21">
        <v>50</v>
      </c>
      <c r="CA307" s="21">
        <f t="shared" si="130"/>
        <v>3562</v>
      </c>
      <c r="CB307" s="53">
        <v>1209.0046777392711</v>
      </c>
      <c r="CC307" s="25">
        <f t="shared" si="131"/>
        <v>556.99532226072893</v>
      </c>
      <c r="CD307" s="22">
        <v>5700</v>
      </c>
      <c r="CE307" s="21">
        <v>792</v>
      </c>
      <c r="CF307" s="21">
        <v>200</v>
      </c>
      <c r="CG307" s="21">
        <f t="shared" si="132"/>
        <v>4908</v>
      </c>
      <c r="CH307" s="25">
        <v>913.06468825142679</v>
      </c>
      <c r="CI307" s="25">
        <f t="shared" si="133"/>
        <v>78.935311748573213</v>
      </c>
      <c r="CJ307" s="21">
        <f t="shared" si="134"/>
        <v>850</v>
      </c>
      <c r="CK307" s="21">
        <v>700</v>
      </c>
      <c r="CL307" s="21">
        <v>490</v>
      </c>
      <c r="CM307" s="21">
        <v>0</v>
      </c>
      <c r="CN307" s="53">
        <v>327.63488236859212</v>
      </c>
      <c r="CO307" s="25">
        <f t="shared" si="135"/>
        <v>862.36511763140788</v>
      </c>
    </row>
    <row r="308" spans="2:93" ht="15" customHeight="1" x14ac:dyDescent="0.35">
      <c r="B308" s="4"/>
      <c r="C308" s="13">
        <v>45003</v>
      </c>
      <c r="D308" s="22">
        <f t="shared" si="111"/>
        <v>5295</v>
      </c>
      <c r="E308" s="52">
        <v>3077.5</v>
      </c>
      <c r="F308" s="52">
        <v>50</v>
      </c>
      <c r="G308" s="22">
        <f t="shared" si="112"/>
        <v>2167.5</v>
      </c>
      <c r="H308" s="22">
        <v>69.367043510208021</v>
      </c>
      <c r="I308" s="22">
        <f t="shared" si="136"/>
        <v>3058.1329564897919</v>
      </c>
      <c r="J308" s="21">
        <v>300</v>
      </c>
      <c r="K308" s="21">
        <f t="shared" si="113"/>
        <v>267</v>
      </c>
      <c r="L308" s="26">
        <v>33</v>
      </c>
      <c r="M308" s="21">
        <v>0</v>
      </c>
      <c r="N308" s="53">
        <v>26.982345606823237</v>
      </c>
      <c r="O308" s="25">
        <f t="shared" si="137"/>
        <v>273.01765439317677</v>
      </c>
      <c r="P308" s="21">
        <v>2500</v>
      </c>
      <c r="Q308" s="25">
        <v>2150</v>
      </c>
      <c r="R308" s="21">
        <v>0</v>
      </c>
      <c r="S308" s="25">
        <f t="shared" si="114"/>
        <v>350</v>
      </c>
      <c r="T308" s="53">
        <v>830.88856265695222</v>
      </c>
      <c r="U308" s="25">
        <f t="shared" si="115"/>
        <v>1319.1114373430478</v>
      </c>
      <c r="V308" s="25">
        <v>1113</v>
      </c>
      <c r="W308" s="26">
        <v>40</v>
      </c>
      <c r="X308" s="25">
        <v>203</v>
      </c>
      <c r="Y308" s="21">
        <v>0</v>
      </c>
      <c r="Z308" s="25">
        <v>236.24371356435597</v>
      </c>
      <c r="AA308" s="25">
        <f t="shared" si="138"/>
        <v>6.7562864356440286</v>
      </c>
      <c r="AB308" s="21">
        <v>864</v>
      </c>
      <c r="AC308" s="21">
        <v>110</v>
      </c>
      <c r="AD308" s="21">
        <v>120</v>
      </c>
      <c r="AE308" s="21">
        <f t="shared" si="116"/>
        <v>634</v>
      </c>
      <c r="AF308" s="52">
        <v>184.66202544372885</v>
      </c>
      <c r="AG308" s="22">
        <f t="shared" si="139"/>
        <v>45.337974556271149</v>
      </c>
      <c r="AH308" s="22">
        <v>2213</v>
      </c>
      <c r="AI308" s="21">
        <v>298.60000000000002</v>
      </c>
      <c r="AJ308" s="21">
        <v>600</v>
      </c>
      <c r="AK308" s="22">
        <f t="shared" si="117"/>
        <v>1314.4</v>
      </c>
      <c r="AL308" s="53">
        <v>957.97756643365335</v>
      </c>
      <c r="AM308" s="25">
        <f t="shared" si="118"/>
        <v>0</v>
      </c>
      <c r="AN308" s="35">
        <v>7670</v>
      </c>
      <c r="AO308" s="21">
        <v>3647.6</v>
      </c>
      <c r="AP308" s="21">
        <v>400</v>
      </c>
      <c r="AQ308" s="25">
        <f t="shared" si="119"/>
        <v>3622.4</v>
      </c>
      <c r="AR308" s="25">
        <v>2226.8577676144896</v>
      </c>
      <c r="AS308" s="25">
        <f t="shared" si="120"/>
        <v>1820.7422323855103</v>
      </c>
      <c r="AT308" s="21">
        <v>1095</v>
      </c>
      <c r="AU308" s="21">
        <v>0</v>
      </c>
      <c r="AV308" s="21">
        <v>100</v>
      </c>
      <c r="AW308" s="21">
        <v>0</v>
      </c>
      <c r="AX308" s="25">
        <v>104.8485827959757</v>
      </c>
      <c r="AY308" s="25">
        <f t="shared" si="121"/>
        <v>0</v>
      </c>
      <c r="AZ308" s="35">
        <v>2970</v>
      </c>
      <c r="BA308" s="21">
        <v>300</v>
      </c>
      <c r="BB308" s="21">
        <v>780</v>
      </c>
      <c r="BC308" s="35">
        <f t="shared" si="122"/>
        <v>2670</v>
      </c>
      <c r="BD308" s="53">
        <v>1524.3842840508159</v>
      </c>
      <c r="BE308" s="25">
        <f t="shared" si="123"/>
        <v>0</v>
      </c>
      <c r="BF308" s="21">
        <v>320</v>
      </c>
      <c r="BG308" s="21">
        <v>40</v>
      </c>
      <c r="BH308" s="21">
        <v>5</v>
      </c>
      <c r="BI308" s="21">
        <f t="shared" si="124"/>
        <v>275</v>
      </c>
      <c r="BJ308" s="25">
        <v>37.032813847200678</v>
      </c>
      <c r="BK308" s="25">
        <f t="shared" si="125"/>
        <v>7.9671861527993215</v>
      </c>
      <c r="BL308" s="35">
        <v>12990</v>
      </c>
      <c r="BM308" s="35">
        <v>1250</v>
      </c>
      <c r="BN308" s="35">
        <v>2000</v>
      </c>
      <c r="BO308" s="35">
        <f t="shared" si="126"/>
        <v>9740</v>
      </c>
      <c r="BP308" s="54">
        <v>3452.0321199433711</v>
      </c>
      <c r="BQ308" s="25">
        <f t="shared" si="127"/>
        <v>0</v>
      </c>
      <c r="BR308" s="21">
        <v>2000</v>
      </c>
      <c r="BS308" s="21">
        <v>285</v>
      </c>
      <c r="BT308" s="21">
        <v>38</v>
      </c>
      <c r="BU308" s="21">
        <f t="shared" si="128"/>
        <v>1677</v>
      </c>
      <c r="BV308" s="55">
        <v>286.21481148334442</v>
      </c>
      <c r="BW308" s="32">
        <f t="shared" si="129"/>
        <v>36.78518851665558</v>
      </c>
      <c r="BX308" s="35">
        <v>5328</v>
      </c>
      <c r="BY308" s="25">
        <v>1716</v>
      </c>
      <c r="BZ308" s="21">
        <v>50</v>
      </c>
      <c r="CA308" s="21">
        <f t="shared" si="130"/>
        <v>3562</v>
      </c>
      <c r="CB308" s="53">
        <v>1159.3615578876866</v>
      </c>
      <c r="CC308" s="25">
        <f t="shared" si="131"/>
        <v>606.63844211231344</v>
      </c>
      <c r="CD308" s="22">
        <v>5700</v>
      </c>
      <c r="CE308" s="21">
        <v>792</v>
      </c>
      <c r="CF308" s="21">
        <v>200</v>
      </c>
      <c r="CG308" s="21">
        <f t="shared" si="132"/>
        <v>4908</v>
      </c>
      <c r="CH308" s="25">
        <v>860.00415779084256</v>
      </c>
      <c r="CI308" s="25">
        <f t="shared" si="133"/>
        <v>131.99584220915744</v>
      </c>
      <c r="CJ308" s="21">
        <f t="shared" si="134"/>
        <v>850</v>
      </c>
      <c r="CK308" s="21">
        <v>700</v>
      </c>
      <c r="CL308" s="21">
        <v>490</v>
      </c>
      <c r="CM308" s="21">
        <v>0</v>
      </c>
      <c r="CN308" s="53">
        <v>328.05663060747162</v>
      </c>
      <c r="CO308" s="25">
        <f t="shared" si="135"/>
        <v>861.94336939252844</v>
      </c>
    </row>
    <row r="309" spans="2:93" ht="15" customHeight="1" x14ac:dyDescent="0.35">
      <c r="B309" s="4"/>
      <c r="C309" s="13">
        <v>45004</v>
      </c>
      <c r="D309" s="22">
        <f t="shared" si="111"/>
        <v>5295</v>
      </c>
      <c r="E309" s="52">
        <v>3077.5</v>
      </c>
      <c r="F309" s="52">
        <v>50</v>
      </c>
      <c r="G309" s="22">
        <f t="shared" si="112"/>
        <v>2167.5</v>
      </c>
      <c r="H309" s="22">
        <v>73.344204316864094</v>
      </c>
      <c r="I309" s="22">
        <f t="shared" si="136"/>
        <v>3054.1557956831357</v>
      </c>
      <c r="J309" s="21">
        <v>300</v>
      </c>
      <c r="K309" s="21">
        <f t="shared" si="113"/>
        <v>267</v>
      </c>
      <c r="L309" s="26">
        <v>33</v>
      </c>
      <c r="M309" s="21">
        <v>0</v>
      </c>
      <c r="N309" s="53">
        <v>13.633379325941439</v>
      </c>
      <c r="O309" s="25">
        <f t="shared" si="137"/>
        <v>286.36662067405854</v>
      </c>
      <c r="P309" s="21">
        <v>2500</v>
      </c>
      <c r="Q309" s="25">
        <v>2150</v>
      </c>
      <c r="R309" s="21">
        <v>0</v>
      </c>
      <c r="S309" s="25">
        <f t="shared" si="114"/>
        <v>350</v>
      </c>
      <c r="T309" s="53">
        <v>833.81329171626419</v>
      </c>
      <c r="U309" s="25">
        <f t="shared" si="115"/>
        <v>1316.1867082837357</v>
      </c>
      <c r="V309" s="25">
        <v>1113</v>
      </c>
      <c r="W309" s="26">
        <v>40</v>
      </c>
      <c r="X309" s="25">
        <v>203</v>
      </c>
      <c r="Y309" s="21">
        <v>0</v>
      </c>
      <c r="Z309" s="25">
        <v>165.42153744438249</v>
      </c>
      <c r="AA309" s="25">
        <f t="shared" si="138"/>
        <v>77.578462555617506</v>
      </c>
      <c r="AB309" s="21">
        <v>864</v>
      </c>
      <c r="AC309" s="21">
        <v>110</v>
      </c>
      <c r="AD309" s="21">
        <v>120</v>
      </c>
      <c r="AE309" s="21">
        <f t="shared" si="116"/>
        <v>634</v>
      </c>
      <c r="AF309" s="52">
        <v>151.43237800360606</v>
      </c>
      <c r="AG309" s="22">
        <f t="shared" si="139"/>
        <v>78.567621996393939</v>
      </c>
      <c r="AH309" s="22">
        <v>2213</v>
      </c>
      <c r="AI309" s="21">
        <v>298.60000000000002</v>
      </c>
      <c r="AJ309" s="21">
        <v>600</v>
      </c>
      <c r="AK309" s="22">
        <f t="shared" si="117"/>
        <v>1314.4</v>
      </c>
      <c r="AL309" s="53">
        <v>888.23031062831274</v>
      </c>
      <c r="AM309" s="25">
        <f t="shared" si="118"/>
        <v>10.369689371687286</v>
      </c>
      <c r="AN309" s="35">
        <v>7670</v>
      </c>
      <c r="AO309" s="21">
        <v>3647.6</v>
      </c>
      <c r="AP309" s="21">
        <v>400</v>
      </c>
      <c r="AQ309" s="25">
        <f t="shared" si="119"/>
        <v>3622.4</v>
      </c>
      <c r="AR309" s="25">
        <v>2226.8577676144896</v>
      </c>
      <c r="AS309" s="25">
        <f t="shared" si="120"/>
        <v>1820.7422323855103</v>
      </c>
      <c r="AT309" s="21">
        <v>1095</v>
      </c>
      <c r="AU309" s="21">
        <v>0</v>
      </c>
      <c r="AV309" s="21">
        <v>100</v>
      </c>
      <c r="AW309" s="21">
        <v>0</v>
      </c>
      <c r="AX309" s="25">
        <v>105.96609117457908</v>
      </c>
      <c r="AY309" s="25">
        <f t="shared" si="121"/>
        <v>0</v>
      </c>
      <c r="AZ309" s="35">
        <v>2970</v>
      </c>
      <c r="BA309" s="21">
        <v>300</v>
      </c>
      <c r="BB309" s="21">
        <v>780</v>
      </c>
      <c r="BC309" s="35">
        <f t="shared" si="122"/>
        <v>2670</v>
      </c>
      <c r="BD309" s="53">
        <v>1444.3077590783521</v>
      </c>
      <c r="BE309" s="25">
        <f t="shared" si="123"/>
        <v>0</v>
      </c>
      <c r="BF309" s="21">
        <v>320</v>
      </c>
      <c r="BG309" s="21">
        <v>40</v>
      </c>
      <c r="BH309" s="21">
        <v>5</v>
      </c>
      <c r="BI309" s="21">
        <f t="shared" si="124"/>
        <v>275</v>
      </c>
      <c r="BJ309" s="25">
        <v>26.487816369273823</v>
      </c>
      <c r="BK309" s="25">
        <f t="shared" si="125"/>
        <v>18.512183630726177</v>
      </c>
      <c r="BL309" s="35">
        <v>12990</v>
      </c>
      <c r="BM309" s="35">
        <v>1250</v>
      </c>
      <c r="BN309" s="35">
        <v>2000</v>
      </c>
      <c r="BO309" s="35">
        <f t="shared" si="126"/>
        <v>9740</v>
      </c>
      <c r="BP309" s="54">
        <v>3252.0653708687387</v>
      </c>
      <c r="BQ309" s="25">
        <f t="shared" si="127"/>
        <v>0</v>
      </c>
      <c r="BR309" s="21">
        <v>2000</v>
      </c>
      <c r="BS309" s="21">
        <v>285</v>
      </c>
      <c r="BT309" s="21">
        <v>38</v>
      </c>
      <c r="BU309" s="21">
        <f t="shared" si="128"/>
        <v>1677</v>
      </c>
      <c r="BV309" s="55">
        <v>242.11973554067174</v>
      </c>
      <c r="BW309" s="32">
        <f t="shared" si="129"/>
        <v>80.880264459328259</v>
      </c>
      <c r="BX309" s="35">
        <v>5328</v>
      </c>
      <c r="BY309" s="25">
        <v>1716</v>
      </c>
      <c r="BZ309" s="21">
        <v>50</v>
      </c>
      <c r="CA309" s="21">
        <f t="shared" si="130"/>
        <v>3562</v>
      </c>
      <c r="CB309" s="53">
        <v>1130.0644291213814</v>
      </c>
      <c r="CC309" s="25">
        <f t="shared" si="131"/>
        <v>635.93557087861859</v>
      </c>
      <c r="CD309" s="22">
        <v>5700</v>
      </c>
      <c r="CE309" s="21">
        <v>792</v>
      </c>
      <c r="CF309" s="21">
        <v>200</v>
      </c>
      <c r="CG309" s="21">
        <f t="shared" si="132"/>
        <v>4908</v>
      </c>
      <c r="CH309" s="25">
        <v>874.62484344795018</v>
      </c>
      <c r="CI309" s="25">
        <f t="shared" si="133"/>
        <v>117.37515655204982</v>
      </c>
      <c r="CJ309" s="21">
        <f t="shared" si="134"/>
        <v>850</v>
      </c>
      <c r="CK309" s="21">
        <v>700</v>
      </c>
      <c r="CL309" s="21">
        <v>490</v>
      </c>
      <c r="CM309" s="21">
        <v>0</v>
      </c>
      <c r="CN309" s="53">
        <v>313.24171543072049</v>
      </c>
      <c r="CO309" s="25">
        <f t="shared" si="135"/>
        <v>876.75828456927957</v>
      </c>
    </row>
    <row r="310" spans="2:93" ht="15" customHeight="1" x14ac:dyDescent="0.35">
      <c r="B310" s="4"/>
      <c r="C310" s="13">
        <v>45005</v>
      </c>
      <c r="D310" s="22">
        <f t="shared" si="111"/>
        <v>5295</v>
      </c>
      <c r="E310" s="52">
        <v>3077.5</v>
      </c>
      <c r="F310" s="52">
        <v>50</v>
      </c>
      <c r="G310" s="22">
        <f t="shared" si="112"/>
        <v>2167.5</v>
      </c>
      <c r="H310" s="22">
        <v>72.329316879890342</v>
      </c>
      <c r="I310" s="22">
        <f t="shared" si="136"/>
        <v>3055.1706831201095</v>
      </c>
      <c r="J310" s="21">
        <v>300</v>
      </c>
      <c r="K310" s="21">
        <f t="shared" si="113"/>
        <v>267</v>
      </c>
      <c r="L310" s="26">
        <v>33</v>
      </c>
      <c r="M310" s="21">
        <v>0</v>
      </c>
      <c r="N310" s="53">
        <v>31.333578150254134</v>
      </c>
      <c r="O310" s="25">
        <f t="shared" si="137"/>
        <v>268.66642184974586</v>
      </c>
      <c r="P310" s="21">
        <v>2500</v>
      </c>
      <c r="Q310" s="25">
        <v>2150</v>
      </c>
      <c r="R310" s="21">
        <v>0</v>
      </c>
      <c r="S310" s="25">
        <f t="shared" si="114"/>
        <v>350</v>
      </c>
      <c r="T310" s="53">
        <v>830.66665954168298</v>
      </c>
      <c r="U310" s="25">
        <f t="shared" si="115"/>
        <v>1319.333340458317</v>
      </c>
      <c r="V310" s="25">
        <v>1113</v>
      </c>
      <c r="W310" s="26">
        <v>40</v>
      </c>
      <c r="X310" s="25">
        <v>203</v>
      </c>
      <c r="Y310" s="21">
        <v>0</v>
      </c>
      <c r="Z310" s="25">
        <v>236.25022458525333</v>
      </c>
      <c r="AA310" s="25">
        <f t="shared" si="138"/>
        <v>6.7497754147466651</v>
      </c>
      <c r="AB310" s="21">
        <v>864</v>
      </c>
      <c r="AC310" s="21">
        <v>110</v>
      </c>
      <c r="AD310" s="21">
        <v>120</v>
      </c>
      <c r="AE310" s="21">
        <f t="shared" si="116"/>
        <v>634</v>
      </c>
      <c r="AF310" s="52">
        <v>194.13877897298914</v>
      </c>
      <c r="AG310" s="22">
        <f t="shared" si="139"/>
        <v>35.861221027010856</v>
      </c>
      <c r="AH310" s="22">
        <v>2213</v>
      </c>
      <c r="AI310" s="21">
        <v>298.60000000000002</v>
      </c>
      <c r="AJ310" s="21">
        <v>600</v>
      </c>
      <c r="AK310" s="22">
        <f t="shared" si="117"/>
        <v>1314.4</v>
      </c>
      <c r="AL310" s="53">
        <v>953.48936549095026</v>
      </c>
      <c r="AM310" s="25">
        <f t="shared" si="118"/>
        <v>0</v>
      </c>
      <c r="AN310" s="35">
        <v>7670</v>
      </c>
      <c r="AO310" s="21">
        <v>3647.6</v>
      </c>
      <c r="AP310" s="21">
        <v>400</v>
      </c>
      <c r="AQ310" s="25">
        <f t="shared" si="119"/>
        <v>3622.4</v>
      </c>
      <c r="AR310" s="25">
        <v>2226.8577676144896</v>
      </c>
      <c r="AS310" s="25">
        <f t="shared" si="120"/>
        <v>1820.7422323855103</v>
      </c>
      <c r="AT310" s="21">
        <v>1095</v>
      </c>
      <c r="AU310" s="21">
        <v>0</v>
      </c>
      <c r="AV310" s="21">
        <v>100</v>
      </c>
      <c r="AW310" s="21">
        <v>0</v>
      </c>
      <c r="AX310" s="25">
        <v>108.78518476167527</v>
      </c>
      <c r="AY310" s="25">
        <f t="shared" si="121"/>
        <v>0</v>
      </c>
      <c r="AZ310" s="35">
        <v>2970</v>
      </c>
      <c r="BA310" s="21">
        <v>300</v>
      </c>
      <c r="BB310" s="21">
        <v>780</v>
      </c>
      <c r="BC310" s="35">
        <f t="shared" si="122"/>
        <v>2670</v>
      </c>
      <c r="BD310" s="53">
        <v>1484.5720406264618</v>
      </c>
      <c r="BE310" s="25">
        <f t="shared" si="123"/>
        <v>0</v>
      </c>
      <c r="BF310" s="21">
        <v>320</v>
      </c>
      <c r="BG310" s="21">
        <v>40</v>
      </c>
      <c r="BH310" s="21">
        <v>5</v>
      </c>
      <c r="BI310" s="21">
        <f t="shared" si="124"/>
        <v>275</v>
      </c>
      <c r="BJ310" s="25">
        <v>49.186499273550083</v>
      </c>
      <c r="BK310" s="25">
        <f t="shared" si="125"/>
        <v>0</v>
      </c>
      <c r="BL310" s="35">
        <v>12990</v>
      </c>
      <c r="BM310" s="35">
        <v>1250</v>
      </c>
      <c r="BN310" s="35">
        <v>2000</v>
      </c>
      <c r="BO310" s="35">
        <f t="shared" si="126"/>
        <v>9740</v>
      </c>
      <c r="BP310" s="54">
        <v>3196.8319601100384</v>
      </c>
      <c r="BQ310" s="25">
        <f t="shared" si="127"/>
        <v>53.168039889961619</v>
      </c>
      <c r="BR310" s="21">
        <v>2000</v>
      </c>
      <c r="BS310" s="21">
        <v>285</v>
      </c>
      <c r="BT310" s="21">
        <v>38</v>
      </c>
      <c r="BU310" s="21">
        <f t="shared" si="128"/>
        <v>1677</v>
      </c>
      <c r="BV310" s="55">
        <v>253.19107835955182</v>
      </c>
      <c r="BW310" s="32">
        <f t="shared" si="129"/>
        <v>69.808921640448176</v>
      </c>
      <c r="BX310" s="35">
        <v>5328</v>
      </c>
      <c r="BY310" s="25">
        <v>1716</v>
      </c>
      <c r="BZ310" s="21">
        <v>50</v>
      </c>
      <c r="CA310" s="21">
        <f t="shared" si="130"/>
        <v>3562</v>
      </c>
      <c r="CB310" s="53">
        <v>1196.4011514773663</v>
      </c>
      <c r="CC310" s="25">
        <f t="shared" si="131"/>
        <v>569.59884852263372</v>
      </c>
      <c r="CD310" s="22">
        <v>5700</v>
      </c>
      <c r="CE310" s="21">
        <v>792</v>
      </c>
      <c r="CF310" s="21">
        <v>200</v>
      </c>
      <c r="CG310" s="21">
        <f t="shared" si="132"/>
        <v>4908</v>
      </c>
      <c r="CH310" s="25">
        <v>860.99702162716426</v>
      </c>
      <c r="CI310" s="25">
        <f t="shared" si="133"/>
        <v>131.00297837283574</v>
      </c>
      <c r="CJ310" s="21">
        <f t="shared" si="134"/>
        <v>850</v>
      </c>
      <c r="CK310" s="21">
        <v>700</v>
      </c>
      <c r="CL310" s="21">
        <v>490</v>
      </c>
      <c r="CM310" s="21">
        <v>0</v>
      </c>
      <c r="CN310" s="53">
        <v>324.576296620704</v>
      </c>
      <c r="CO310" s="25">
        <f t="shared" si="135"/>
        <v>865.42370337929606</v>
      </c>
    </row>
    <row r="311" spans="2:93" ht="15" customHeight="1" x14ac:dyDescent="0.35">
      <c r="B311" s="4"/>
      <c r="C311" s="13">
        <v>45006</v>
      </c>
      <c r="D311" s="22">
        <f t="shared" si="111"/>
        <v>5295</v>
      </c>
      <c r="E311" s="52">
        <v>3077.5</v>
      </c>
      <c r="F311" s="52">
        <v>50</v>
      </c>
      <c r="G311" s="22">
        <f t="shared" si="112"/>
        <v>2167.5</v>
      </c>
      <c r="H311" s="22">
        <v>70.440891636105732</v>
      </c>
      <c r="I311" s="22">
        <f t="shared" si="136"/>
        <v>3057.0591083638942</v>
      </c>
      <c r="J311" s="21">
        <v>300</v>
      </c>
      <c r="K311" s="21">
        <f t="shared" si="113"/>
        <v>267</v>
      </c>
      <c r="L311" s="26">
        <v>33</v>
      </c>
      <c r="M311" s="21">
        <v>0</v>
      </c>
      <c r="N311" s="53">
        <v>33.842058107202917</v>
      </c>
      <c r="O311" s="25">
        <f t="shared" si="137"/>
        <v>266.15794189279711</v>
      </c>
      <c r="P311" s="21">
        <v>2500</v>
      </c>
      <c r="Q311" s="25">
        <v>2150</v>
      </c>
      <c r="R311" s="21">
        <v>0</v>
      </c>
      <c r="S311" s="25">
        <f t="shared" si="114"/>
        <v>350</v>
      </c>
      <c r="T311" s="53">
        <v>829.83175246708333</v>
      </c>
      <c r="U311" s="25">
        <f t="shared" si="115"/>
        <v>1320.1682475329167</v>
      </c>
      <c r="V311" s="25">
        <v>1113</v>
      </c>
      <c r="W311" s="26">
        <v>40</v>
      </c>
      <c r="X311" s="25">
        <v>203</v>
      </c>
      <c r="Y311" s="21">
        <v>0</v>
      </c>
      <c r="Z311" s="25">
        <v>245.10992444797046</v>
      </c>
      <c r="AA311" s="25">
        <f t="shared" si="138"/>
        <v>0</v>
      </c>
      <c r="AB311" s="21">
        <v>864</v>
      </c>
      <c r="AC311" s="21">
        <v>110</v>
      </c>
      <c r="AD311" s="21">
        <v>120</v>
      </c>
      <c r="AE311" s="21">
        <f t="shared" si="116"/>
        <v>634</v>
      </c>
      <c r="AF311" s="52">
        <v>198.60430760674288</v>
      </c>
      <c r="AG311" s="22">
        <f t="shared" si="139"/>
        <v>31.395692393257121</v>
      </c>
      <c r="AH311" s="22">
        <v>2213</v>
      </c>
      <c r="AI311" s="21">
        <v>298.60000000000002</v>
      </c>
      <c r="AJ311" s="21">
        <v>600</v>
      </c>
      <c r="AK311" s="22">
        <f t="shared" si="117"/>
        <v>1314.4</v>
      </c>
      <c r="AL311" s="53">
        <v>950.26025218054281</v>
      </c>
      <c r="AM311" s="25">
        <f t="shared" si="118"/>
        <v>0</v>
      </c>
      <c r="AN311" s="35">
        <v>7670</v>
      </c>
      <c r="AO311" s="21">
        <v>3647.6</v>
      </c>
      <c r="AP311" s="21">
        <v>400</v>
      </c>
      <c r="AQ311" s="25">
        <f t="shared" si="119"/>
        <v>3622.4</v>
      </c>
      <c r="AR311" s="25">
        <v>2226.8577676144896</v>
      </c>
      <c r="AS311" s="25">
        <f t="shared" si="120"/>
        <v>1820.7422323855103</v>
      </c>
      <c r="AT311" s="21">
        <v>1095</v>
      </c>
      <c r="AU311" s="21">
        <v>0</v>
      </c>
      <c r="AV311" s="21">
        <v>100</v>
      </c>
      <c r="AW311" s="21">
        <v>0</v>
      </c>
      <c r="AX311" s="25">
        <v>105.25233802507422</v>
      </c>
      <c r="AY311" s="25">
        <f t="shared" si="121"/>
        <v>0</v>
      </c>
      <c r="AZ311" s="35">
        <v>2970</v>
      </c>
      <c r="BA311" s="21">
        <v>300</v>
      </c>
      <c r="BB311" s="21">
        <v>780</v>
      </c>
      <c r="BC311" s="35">
        <f t="shared" si="122"/>
        <v>2670</v>
      </c>
      <c r="BD311" s="53">
        <v>1493.5548259355232</v>
      </c>
      <c r="BE311" s="25">
        <f t="shared" si="123"/>
        <v>0</v>
      </c>
      <c r="BF311" s="21">
        <v>320</v>
      </c>
      <c r="BG311" s="21">
        <v>40</v>
      </c>
      <c r="BH311" s="21">
        <v>5</v>
      </c>
      <c r="BI311" s="21">
        <f t="shared" si="124"/>
        <v>275</v>
      </c>
      <c r="BJ311" s="25">
        <v>52.987599626829642</v>
      </c>
      <c r="BK311" s="25">
        <f t="shared" si="125"/>
        <v>0</v>
      </c>
      <c r="BL311" s="35">
        <v>12990</v>
      </c>
      <c r="BM311" s="35">
        <v>1250</v>
      </c>
      <c r="BN311" s="35">
        <v>2000</v>
      </c>
      <c r="BO311" s="35">
        <f t="shared" si="126"/>
        <v>9740</v>
      </c>
      <c r="BP311" s="54">
        <v>3138.3539632766824</v>
      </c>
      <c r="BQ311" s="25">
        <f t="shared" si="127"/>
        <v>111.64603672331759</v>
      </c>
      <c r="BR311" s="21">
        <v>2000</v>
      </c>
      <c r="BS311" s="21">
        <v>285</v>
      </c>
      <c r="BT311" s="21">
        <v>38</v>
      </c>
      <c r="BU311" s="21">
        <f t="shared" si="128"/>
        <v>1677</v>
      </c>
      <c r="BV311" s="55">
        <v>277.84904174061103</v>
      </c>
      <c r="BW311" s="32">
        <f t="shared" si="129"/>
        <v>45.150958259388972</v>
      </c>
      <c r="BX311" s="35">
        <v>5328</v>
      </c>
      <c r="BY311" s="25">
        <v>1716</v>
      </c>
      <c r="BZ311" s="21">
        <v>50</v>
      </c>
      <c r="CA311" s="21">
        <f t="shared" si="130"/>
        <v>3562</v>
      </c>
      <c r="CB311" s="53">
        <v>1205.0803996138652</v>
      </c>
      <c r="CC311" s="25">
        <f t="shared" si="131"/>
        <v>560.91960038613479</v>
      </c>
      <c r="CD311" s="22">
        <v>5700</v>
      </c>
      <c r="CE311" s="21">
        <v>792</v>
      </c>
      <c r="CF311" s="21">
        <v>200</v>
      </c>
      <c r="CG311" s="21">
        <f t="shared" si="132"/>
        <v>4908</v>
      </c>
      <c r="CH311" s="25">
        <v>764.12018316763965</v>
      </c>
      <c r="CI311" s="25">
        <f t="shared" si="133"/>
        <v>227.87981683236035</v>
      </c>
      <c r="CJ311" s="21">
        <f t="shared" si="134"/>
        <v>850</v>
      </c>
      <c r="CK311" s="21">
        <v>700</v>
      </c>
      <c r="CL311" s="21">
        <v>490</v>
      </c>
      <c r="CM311" s="21">
        <v>0</v>
      </c>
      <c r="CN311" s="53">
        <v>305.52281095823338</v>
      </c>
      <c r="CO311" s="25">
        <f t="shared" si="135"/>
        <v>884.47718904176668</v>
      </c>
    </row>
    <row r="312" spans="2:93" ht="15" customHeight="1" x14ac:dyDescent="0.35">
      <c r="B312" s="4"/>
      <c r="C312" s="13">
        <v>45007</v>
      </c>
      <c r="D312" s="22">
        <f t="shared" si="111"/>
        <v>5295</v>
      </c>
      <c r="E312" s="52">
        <v>3077.5</v>
      </c>
      <c r="F312" s="52">
        <v>50</v>
      </c>
      <c r="G312" s="22">
        <f t="shared" si="112"/>
        <v>2167.5</v>
      </c>
      <c r="H312" s="22">
        <v>61.969635162316443</v>
      </c>
      <c r="I312" s="22">
        <f t="shared" si="136"/>
        <v>3065.5303648376835</v>
      </c>
      <c r="J312" s="21">
        <v>300</v>
      </c>
      <c r="K312" s="21">
        <f t="shared" si="113"/>
        <v>267</v>
      </c>
      <c r="L312" s="26">
        <v>33</v>
      </c>
      <c r="M312" s="21">
        <v>0</v>
      </c>
      <c r="N312" s="53">
        <v>32.076560161444611</v>
      </c>
      <c r="O312" s="25">
        <f t="shared" si="137"/>
        <v>267.9234398385554</v>
      </c>
      <c r="P312" s="21">
        <v>2500</v>
      </c>
      <c r="Q312" s="25">
        <v>2150</v>
      </c>
      <c r="R312" s="21">
        <v>0</v>
      </c>
      <c r="S312" s="25">
        <f t="shared" si="114"/>
        <v>350</v>
      </c>
      <c r="T312" s="53">
        <v>827.41498463056098</v>
      </c>
      <c r="U312" s="25">
        <f t="shared" si="115"/>
        <v>1322.5850153694391</v>
      </c>
      <c r="V312" s="25">
        <v>1113</v>
      </c>
      <c r="W312" s="26">
        <v>40</v>
      </c>
      <c r="X312" s="25">
        <v>203</v>
      </c>
      <c r="Y312" s="21">
        <v>0</v>
      </c>
      <c r="Z312" s="25">
        <v>248.45227695075445</v>
      </c>
      <c r="AA312" s="25">
        <f t="shared" si="138"/>
        <v>0</v>
      </c>
      <c r="AB312" s="21">
        <v>864</v>
      </c>
      <c r="AC312" s="21">
        <v>110</v>
      </c>
      <c r="AD312" s="21">
        <v>120</v>
      </c>
      <c r="AE312" s="21">
        <f t="shared" si="116"/>
        <v>634</v>
      </c>
      <c r="AF312" s="52">
        <v>199.14343809419847</v>
      </c>
      <c r="AG312" s="22">
        <f t="shared" si="139"/>
        <v>30.856561905801527</v>
      </c>
      <c r="AH312" s="22">
        <v>2213</v>
      </c>
      <c r="AI312" s="21">
        <v>298.60000000000002</v>
      </c>
      <c r="AJ312" s="21">
        <v>600</v>
      </c>
      <c r="AK312" s="22">
        <f t="shared" si="117"/>
        <v>1314.4</v>
      </c>
      <c r="AL312" s="53">
        <v>955.03346134842366</v>
      </c>
      <c r="AM312" s="25">
        <f t="shared" si="118"/>
        <v>0</v>
      </c>
      <c r="AN312" s="35">
        <v>7670</v>
      </c>
      <c r="AO312" s="21">
        <v>3647.6</v>
      </c>
      <c r="AP312" s="21">
        <v>400</v>
      </c>
      <c r="AQ312" s="25">
        <f t="shared" si="119"/>
        <v>3622.4</v>
      </c>
      <c r="AR312" s="25">
        <v>2226.8577676144896</v>
      </c>
      <c r="AS312" s="25">
        <f t="shared" si="120"/>
        <v>1820.7422323855103</v>
      </c>
      <c r="AT312" s="21">
        <v>1095</v>
      </c>
      <c r="AU312" s="21">
        <v>0</v>
      </c>
      <c r="AV312" s="21">
        <v>100</v>
      </c>
      <c r="AW312" s="21">
        <v>0</v>
      </c>
      <c r="AX312" s="25">
        <v>98.571497292596959</v>
      </c>
      <c r="AY312" s="25">
        <f t="shared" si="121"/>
        <v>1.428502707403041</v>
      </c>
      <c r="AZ312" s="35">
        <v>2970</v>
      </c>
      <c r="BA312" s="21">
        <v>300</v>
      </c>
      <c r="BB312" s="21">
        <v>780</v>
      </c>
      <c r="BC312" s="35">
        <f t="shared" si="122"/>
        <v>2670</v>
      </c>
      <c r="BD312" s="53">
        <v>1493.9284965837976</v>
      </c>
      <c r="BE312" s="25">
        <f t="shared" si="123"/>
        <v>0</v>
      </c>
      <c r="BF312" s="21">
        <v>320</v>
      </c>
      <c r="BG312" s="21">
        <v>40</v>
      </c>
      <c r="BH312" s="21">
        <v>5</v>
      </c>
      <c r="BI312" s="21">
        <f t="shared" si="124"/>
        <v>275</v>
      </c>
      <c r="BJ312" s="25">
        <v>53.06621149663038</v>
      </c>
      <c r="BK312" s="25">
        <f t="shared" si="125"/>
        <v>0</v>
      </c>
      <c r="BL312" s="35">
        <v>12990</v>
      </c>
      <c r="BM312" s="35">
        <v>1250</v>
      </c>
      <c r="BN312" s="35">
        <v>2000</v>
      </c>
      <c r="BO312" s="35">
        <f t="shared" si="126"/>
        <v>9740</v>
      </c>
      <c r="BP312" s="54">
        <v>3035.3595789989959</v>
      </c>
      <c r="BQ312" s="25">
        <f t="shared" si="127"/>
        <v>214.64042100100414</v>
      </c>
      <c r="BR312" s="21">
        <v>2000</v>
      </c>
      <c r="BS312" s="21">
        <v>285</v>
      </c>
      <c r="BT312" s="21">
        <v>38</v>
      </c>
      <c r="BU312" s="21">
        <f t="shared" si="128"/>
        <v>1677</v>
      </c>
      <c r="BV312" s="55">
        <v>259.84285101239448</v>
      </c>
      <c r="BW312" s="32">
        <f t="shared" si="129"/>
        <v>63.157148987605524</v>
      </c>
      <c r="BX312" s="35">
        <v>5328</v>
      </c>
      <c r="BY312" s="25">
        <v>1716</v>
      </c>
      <c r="BZ312" s="21">
        <v>50</v>
      </c>
      <c r="CA312" s="21">
        <f t="shared" si="130"/>
        <v>3562</v>
      </c>
      <c r="CB312" s="53">
        <v>1156.0155063457501</v>
      </c>
      <c r="CC312" s="25">
        <f t="shared" si="131"/>
        <v>609.98449365424995</v>
      </c>
      <c r="CD312" s="22">
        <v>5700</v>
      </c>
      <c r="CE312" s="21">
        <v>792</v>
      </c>
      <c r="CF312" s="21">
        <v>200</v>
      </c>
      <c r="CG312" s="21">
        <f t="shared" si="132"/>
        <v>4908</v>
      </c>
      <c r="CH312" s="25">
        <v>819.48293378502171</v>
      </c>
      <c r="CI312" s="25">
        <f t="shared" si="133"/>
        <v>172.51706621497829</v>
      </c>
      <c r="CJ312" s="21">
        <f t="shared" si="134"/>
        <v>850</v>
      </c>
      <c r="CK312" s="21">
        <v>700</v>
      </c>
      <c r="CL312" s="21">
        <v>490</v>
      </c>
      <c r="CM312" s="21">
        <v>0</v>
      </c>
      <c r="CN312" s="53">
        <v>276.99865803425234</v>
      </c>
      <c r="CO312" s="25">
        <f t="shared" si="135"/>
        <v>913.00134196574766</v>
      </c>
    </row>
    <row r="313" spans="2:93" ht="15" customHeight="1" x14ac:dyDescent="0.35">
      <c r="B313" s="4"/>
      <c r="C313" s="13">
        <v>45008</v>
      </c>
      <c r="D313" s="22">
        <f t="shared" si="111"/>
        <v>5295</v>
      </c>
      <c r="E313" s="52">
        <v>3077.5</v>
      </c>
      <c r="F313" s="52">
        <v>50</v>
      </c>
      <c r="G313" s="22">
        <f t="shared" si="112"/>
        <v>2167.5</v>
      </c>
      <c r="H313" s="22">
        <v>64.720475502549959</v>
      </c>
      <c r="I313" s="22">
        <f t="shared" si="136"/>
        <v>3062.77952449745</v>
      </c>
      <c r="J313" s="21">
        <v>300</v>
      </c>
      <c r="K313" s="21">
        <f t="shared" si="113"/>
        <v>267</v>
      </c>
      <c r="L313" s="26">
        <v>33</v>
      </c>
      <c r="M313" s="21">
        <v>0</v>
      </c>
      <c r="N313" s="53">
        <v>32.565432600344316</v>
      </c>
      <c r="O313" s="25">
        <f t="shared" si="137"/>
        <v>267.43456739965569</v>
      </c>
      <c r="P313" s="21">
        <v>2500</v>
      </c>
      <c r="Q313" s="25">
        <v>2150</v>
      </c>
      <c r="R313" s="21">
        <v>0</v>
      </c>
      <c r="S313" s="25">
        <f t="shared" si="114"/>
        <v>350</v>
      </c>
      <c r="T313" s="53">
        <v>824.2865995377507</v>
      </c>
      <c r="U313" s="25">
        <f t="shared" si="115"/>
        <v>1325.7134004622494</v>
      </c>
      <c r="V313" s="25">
        <v>1113</v>
      </c>
      <c r="W313" s="26">
        <v>40</v>
      </c>
      <c r="X313" s="25">
        <v>203</v>
      </c>
      <c r="Y313" s="21">
        <v>0</v>
      </c>
      <c r="Z313" s="25">
        <v>252.781215850884</v>
      </c>
      <c r="AA313" s="25">
        <f t="shared" si="138"/>
        <v>0</v>
      </c>
      <c r="AB313" s="21">
        <v>864</v>
      </c>
      <c r="AC313" s="21">
        <v>110</v>
      </c>
      <c r="AD313" s="21">
        <v>120</v>
      </c>
      <c r="AE313" s="21">
        <f t="shared" si="116"/>
        <v>634</v>
      </c>
      <c r="AF313" s="52">
        <v>199.5108966869883</v>
      </c>
      <c r="AG313" s="22">
        <f t="shared" si="139"/>
        <v>30.489103313011697</v>
      </c>
      <c r="AH313" s="22">
        <v>2213</v>
      </c>
      <c r="AI313" s="21">
        <v>298.60000000000002</v>
      </c>
      <c r="AJ313" s="21">
        <v>600</v>
      </c>
      <c r="AK313" s="22">
        <f t="shared" si="117"/>
        <v>1314.4</v>
      </c>
      <c r="AL313" s="53">
        <v>964.91698749838417</v>
      </c>
      <c r="AM313" s="25">
        <f t="shared" si="118"/>
        <v>0</v>
      </c>
      <c r="AN313" s="35">
        <v>7670</v>
      </c>
      <c r="AO313" s="21">
        <v>3647.6</v>
      </c>
      <c r="AP313" s="21">
        <v>400</v>
      </c>
      <c r="AQ313" s="25">
        <f t="shared" si="119"/>
        <v>3622.4</v>
      </c>
      <c r="AR313" s="25">
        <v>2226.8577676144896</v>
      </c>
      <c r="AS313" s="25">
        <f t="shared" si="120"/>
        <v>1820.7422323855103</v>
      </c>
      <c r="AT313" s="21">
        <v>1095</v>
      </c>
      <c r="AU313" s="21">
        <v>0</v>
      </c>
      <c r="AV313" s="21">
        <v>100</v>
      </c>
      <c r="AW313" s="21">
        <v>0</v>
      </c>
      <c r="AX313" s="25">
        <v>93.433671906481266</v>
      </c>
      <c r="AY313" s="25">
        <f t="shared" si="121"/>
        <v>6.5663280935187345</v>
      </c>
      <c r="AZ313" s="35">
        <v>2970</v>
      </c>
      <c r="BA313" s="21">
        <v>300</v>
      </c>
      <c r="BB313" s="21">
        <v>780</v>
      </c>
      <c r="BC313" s="35">
        <f t="shared" si="122"/>
        <v>2670</v>
      </c>
      <c r="BD313" s="53">
        <v>1520.3915759242816</v>
      </c>
      <c r="BE313" s="25">
        <f t="shared" si="123"/>
        <v>0</v>
      </c>
      <c r="BF313" s="21">
        <v>320</v>
      </c>
      <c r="BG313" s="21">
        <v>40</v>
      </c>
      <c r="BH313" s="21">
        <v>5</v>
      </c>
      <c r="BI313" s="21">
        <f t="shared" si="124"/>
        <v>275</v>
      </c>
      <c r="BJ313" s="25">
        <v>42.293738342264795</v>
      </c>
      <c r="BK313" s="25">
        <f t="shared" si="125"/>
        <v>2.7062616577352046</v>
      </c>
      <c r="BL313" s="35">
        <v>12990</v>
      </c>
      <c r="BM313" s="35">
        <v>1250</v>
      </c>
      <c r="BN313" s="35">
        <v>2000</v>
      </c>
      <c r="BO313" s="35">
        <f t="shared" si="126"/>
        <v>9740</v>
      </c>
      <c r="BP313" s="54">
        <v>3273.6089396122452</v>
      </c>
      <c r="BQ313" s="25">
        <f t="shared" si="127"/>
        <v>0</v>
      </c>
      <c r="BR313" s="21">
        <v>2000</v>
      </c>
      <c r="BS313" s="21">
        <v>285</v>
      </c>
      <c r="BT313" s="21">
        <v>38</v>
      </c>
      <c r="BU313" s="21">
        <f t="shared" si="128"/>
        <v>1677</v>
      </c>
      <c r="BV313" s="55">
        <v>272.72412941048208</v>
      </c>
      <c r="BW313" s="32">
        <f t="shared" si="129"/>
        <v>50.275870589517922</v>
      </c>
      <c r="BX313" s="35">
        <v>5328</v>
      </c>
      <c r="BY313" s="25">
        <v>1716</v>
      </c>
      <c r="BZ313" s="21">
        <v>50</v>
      </c>
      <c r="CA313" s="21">
        <f t="shared" si="130"/>
        <v>3562</v>
      </c>
      <c r="CB313" s="53">
        <v>1148.3588712227856</v>
      </c>
      <c r="CC313" s="25">
        <f t="shared" si="131"/>
        <v>617.64112877721436</v>
      </c>
      <c r="CD313" s="22">
        <v>5700</v>
      </c>
      <c r="CE313" s="21">
        <v>792</v>
      </c>
      <c r="CF313" s="21">
        <v>200</v>
      </c>
      <c r="CG313" s="21">
        <f t="shared" si="132"/>
        <v>4908</v>
      </c>
      <c r="CH313" s="25">
        <v>817.59587768075733</v>
      </c>
      <c r="CI313" s="25">
        <f t="shared" si="133"/>
        <v>174.40412231924267</v>
      </c>
      <c r="CJ313" s="21">
        <f t="shared" si="134"/>
        <v>850</v>
      </c>
      <c r="CK313" s="21">
        <v>700</v>
      </c>
      <c r="CL313" s="21">
        <v>490</v>
      </c>
      <c r="CM313" s="21">
        <v>0</v>
      </c>
      <c r="CN313" s="53">
        <v>307.47300484022622</v>
      </c>
      <c r="CO313" s="25">
        <f t="shared" si="135"/>
        <v>882.52699515977383</v>
      </c>
    </row>
    <row r="314" spans="2:93" ht="15" customHeight="1" x14ac:dyDescent="0.35">
      <c r="B314" s="4"/>
      <c r="C314" s="13">
        <v>45009</v>
      </c>
      <c r="D314" s="22">
        <f t="shared" si="111"/>
        <v>5295</v>
      </c>
      <c r="E314" s="52">
        <v>3077.5</v>
      </c>
      <c r="F314" s="52">
        <v>50</v>
      </c>
      <c r="G314" s="22">
        <f t="shared" si="112"/>
        <v>2167.5</v>
      </c>
      <c r="H314" s="22">
        <v>60.231071572800396</v>
      </c>
      <c r="I314" s="22">
        <f t="shared" si="136"/>
        <v>3067.2689284271996</v>
      </c>
      <c r="J314" s="21">
        <v>300</v>
      </c>
      <c r="K314" s="21">
        <f t="shared" si="113"/>
        <v>267</v>
      </c>
      <c r="L314" s="26">
        <v>33</v>
      </c>
      <c r="M314" s="21">
        <v>0</v>
      </c>
      <c r="N314" s="53">
        <v>35.232630327574753</v>
      </c>
      <c r="O314" s="25">
        <f t="shared" si="137"/>
        <v>264.76736967242527</v>
      </c>
      <c r="P314" s="21">
        <v>2500</v>
      </c>
      <c r="Q314" s="25">
        <v>2150</v>
      </c>
      <c r="R314" s="21">
        <v>0</v>
      </c>
      <c r="S314" s="25">
        <f t="shared" si="114"/>
        <v>350</v>
      </c>
      <c r="T314" s="53">
        <v>828.31423154074514</v>
      </c>
      <c r="U314" s="25">
        <f t="shared" si="115"/>
        <v>1321.6857684592549</v>
      </c>
      <c r="V314" s="25">
        <v>1113</v>
      </c>
      <c r="W314" s="26">
        <v>40</v>
      </c>
      <c r="X314" s="25">
        <v>203</v>
      </c>
      <c r="Y314" s="21">
        <v>0</v>
      </c>
      <c r="Z314" s="25">
        <v>262.43058588299721</v>
      </c>
      <c r="AA314" s="25">
        <f t="shared" si="138"/>
        <v>0</v>
      </c>
      <c r="AB314" s="21">
        <v>864</v>
      </c>
      <c r="AC314" s="21">
        <v>110</v>
      </c>
      <c r="AD314" s="21">
        <v>120</v>
      </c>
      <c r="AE314" s="21">
        <f t="shared" si="116"/>
        <v>634</v>
      </c>
      <c r="AF314" s="52">
        <v>207.15910458247359</v>
      </c>
      <c r="AG314" s="22">
        <f t="shared" si="139"/>
        <v>22.840895417526411</v>
      </c>
      <c r="AH314" s="22">
        <v>2213</v>
      </c>
      <c r="AI314" s="21">
        <v>298.60000000000002</v>
      </c>
      <c r="AJ314" s="21">
        <v>600</v>
      </c>
      <c r="AK314" s="22">
        <f t="shared" si="117"/>
        <v>1314.4</v>
      </c>
      <c r="AL314" s="53">
        <v>922.26193255531223</v>
      </c>
      <c r="AM314" s="25">
        <f t="shared" si="118"/>
        <v>0</v>
      </c>
      <c r="AN314" s="35">
        <v>7670</v>
      </c>
      <c r="AO314" s="21">
        <v>3647.6</v>
      </c>
      <c r="AP314" s="21">
        <v>400</v>
      </c>
      <c r="AQ314" s="25">
        <f t="shared" si="119"/>
        <v>3622.4</v>
      </c>
      <c r="AR314" s="25">
        <v>2226.8577676144896</v>
      </c>
      <c r="AS314" s="25">
        <f t="shared" si="120"/>
        <v>1820.7422323855103</v>
      </c>
      <c r="AT314" s="21">
        <v>1095</v>
      </c>
      <c r="AU314" s="21">
        <v>0</v>
      </c>
      <c r="AV314" s="21">
        <v>100</v>
      </c>
      <c r="AW314" s="21">
        <v>0</v>
      </c>
      <c r="AX314" s="25">
        <v>107.43740869955785</v>
      </c>
      <c r="AY314" s="25">
        <f t="shared" si="121"/>
        <v>0</v>
      </c>
      <c r="AZ314" s="35">
        <v>2970</v>
      </c>
      <c r="BA314" s="21">
        <v>300</v>
      </c>
      <c r="BB314" s="21">
        <v>780</v>
      </c>
      <c r="BC314" s="35">
        <f t="shared" si="122"/>
        <v>2670</v>
      </c>
      <c r="BD314" s="53">
        <v>1520.2171241220956</v>
      </c>
      <c r="BE314" s="25">
        <f t="shared" si="123"/>
        <v>0</v>
      </c>
      <c r="BF314" s="21">
        <v>320</v>
      </c>
      <c r="BG314" s="21">
        <v>40</v>
      </c>
      <c r="BH314" s="21">
        <v>5</v>
      </c>
      <c r="BI314" s="21">
        <f t="shared" si="124"/>
        <v>275</v>
      </c>
      <c r="BJ314" s="25">
        <v>57.249825676824251</v>
      </c>
      <c r="BK314" s="25">
        <f t="shared" si="125"/>
        <v>0</v>
      </c>
      <c r="BL314" s="35">
        <v>12990</v>
      </c>
      <c r="BM314" s="35">
        <v>1250</v>
      </c>
      <c r="BN314" s="35">
        <v>2000</v>
      </c>
      <c r="BO314" s="35">
        <f t="shared" si="126"/>
        <v>9740</v>
      </c>
      <c r="BP314" s="54">
        <v>3243.0590641956551</v>
      </c>
      <c r="BQ314" s="25">
        <f t="shared" si="127"/>
        <v>6.9409358043449174</v>
      </c>
      <c r="BR314" s="21">
        <v>2000</v>
      </c>
      <c r="BS314" s="21">
        <v>285</v>
      </c>
      <c r="BT314" s="21">
        <v>38</v>
      </c>
      <c r="BU314" s="21">
        <f t="shared" si="128"/>
        <v>1677</v>
      </c>
      <c r="BV314" s="55">
        <v>289.86527445619237</v>
      </c>
      <c r="BW314" s="32">
        <f t="shared" si="129"/>
        <v>33.134725543807633</v>
      </c>
      <c r="BX314" s="35">
        <v>5328</v>
      </c>
      <c r="BY314" s="25">
        <v>1716</v>
      </c>
      <c r="BZ314" s="21">
        <v>50</v>
      </c>
      <c r="CA314" s="21">
        <f t="shared" si="130"/>
        <v>3562</v>
      </c>
      <c r="CB314" s="53">
        <v>1177.4104089488776</v>
      </c>
      <c r="CC314" s="25">
        <f t="shared" si="131"/>
        <v>588.5895910511224</v>
      </c>
      <c r="CD314" s="22">
        <v>5700</v>
      </c>
      <c r="CE314" s="21">
        <v>792</v>
      </c>
      <c r="CF314" s="21">
        <v>200</v>
      </c>
      <c r="CG314" s="21">
        <f t="shared" si="132"/>
        <v>4908</v>
      </c>
      <c r="CH314" s="25">
        <v>884.58306838112094</v>
      </c>
      <c r="CI314" s="25">
        <f t="shared" si="133"/>
        <v>107.41693161887906</v>
      </c>
      <c r="CJ314" s="21">
        <f t="shared" si="134"/>
        <v>850</v>
      </c>
      <c r="CK314" s="21">
        <v>700</v>
      </c>
      <c r="CL314" s="21">
        <v>490</v>
      </c>
      <c r="CM314" s="21">
        <v>0</v>
      </c>
      <c r="CN314" s="53">
        <v>346.58169319864953</v>
      </c>
      <c r="CO314" s="25">
        <f t="shared" si="135"/>
        <v>843.41830680135047</v>
      </c>
    </row>
    <row r="315" spans="2:93" ht="15" customHeight="1" x14ac:dyDescent="0.35">
      <c r="B315" s="4"/>
      <c r="C315" s="13">
        <v>45010</v>
      </c>
      <c r="D315" s="22">
        <f t="shared" si="111"/>
        <v>5295</v>
      </c>
      <c r="E315" s="52">
        <v>3077.5</v>
      </c>
      <c r="F315" s="52">
        <v>50</v>
      </c>
      <c r="G315" s="22">
        <f t="shared" si="112"/>
        <v>2167.5</v>
      </c>
      <c r="H315" s="22">
        <v>64.416407488610133</v>
      </c>
      <c r="I315" s="22">
        <f t="shared" si="136"/>
        <v>3063.0835925113897</v>
      </c>
      <c r="J315" s="21">
        <v>300</v>
      </c>
      <c r="K315" s="21">
        <f t="shared" si="113"/>
        <v>267</v>
      </c>
      <c r="L315" s="26">
        <v>33</v>
      </c>
      <c r="M315" s="21">
        <v>0</v>
      </c>
      <c r="N315" s="53">
        <v>28.606754112256063</v>
      </c>
      <c r="O315" s="25">
        <f t="shared" si="137"/>
        <v>271.39324588774394</v>
      </c>
      <c r="P315" s="21">
        <v>2500</v>
      </c>
      <c r="Q315" s="25">
        <v>2150</v>
      </c>
      <c r="R315" s="21">
        <v>0</v>
      </c>
      <c r="S315" s="25">
        <f t="shared" si="114"/>
        <v>350</v>
      </c>
      <c r="T315" s="53">
        <v>829.12883612357541</v>
      </c>
      <c r="U315" s="25">
        <f t="shared" si="115"/>
        <v>1320.8711638764246</v>
      </c>
      <c r="V315" s="25">
        <v>1113</v>
      </c>
      <c r="W315" s="26">
        <v>40</v>
      </c>
      <c r="X315" s="25">
        <v>203</v>
      </c>
      <c r="Y315" s="21">
        <v>0</v>
      </c>
      <c r="Z315" s="25">
        <v>247.13739457368047</v>
      </c>
      <c r="AA315" s="25">
        <f t="shared" si="138"/>
        <v>0</v>
      </c>
      <c r="AB315" s="21">
        <v>864</v>
      </c>
      <c r="AC315" s="21">
        <v>110</v>
      </c>
      <c r="AD315" s="21">
        <v>120</v>
      </c>
      <c r="AE315" s="21">
        <f t="shared" si="116"/>
        <v>634</v>
      </c>
      <c r="AF315" s="52">
        <v>187.3142489380765</v>
      </c>
      <c r="AG315" s="22">
        <f t="shared" si="139"/>
        <v>42.685751061923497</v>
      </c>
      <c r="AH315" s="22">
        <v>2213</v>
      </c>
      <c r="AI315" s="21">
        <v>298.60000000000002</v>
      </c>
      <c r="AJ315" s="21">
        <v>600</v>
      </c>
      <c r="AK315" s="22">
        <f t="shared" si="117"/>
        <v>1314.4</v>
      </c>
      <c r="AL315" s="53">
        <v>896.9049557676658</v>
      </c>
      <c r="AM315" s="25">
        <f t="shared" si="118"/>
        <v>1.6950442323342259</v>
      </c>
      <c r="AN315" s="35">
        <v>7670</v>
      </c>
      <c r="AO315" s="21">
        <v>3647.6</v>
      </c>
      <c r="AP315" s="21">
        <v>400</v>
      </c>
      <c r="AQ315" s="25">
        <f t="shared" si="119"/>
        <v>3622.4</v>
      </c>
      <c r="AR315" s="25">
        <v>2226.8577676144896</v>
      </c>
      <c r="AS315" s="25">
        <f t="shared" si="120"/>
        <v>1820.7422323855103</v>
      </c>
      <c r="AT315" s="21">
        <v>1095</v>
      </c>
      <c r="AU315" s="21">
        <v>0</v>
      </c>
      <c r="AV315" s="21">
        <v>100</v>
      </c>
      <c r="AW315" s="21">
        <v>0</v>
      </c>
      <c r="AX315" s="25">
        <v>91.910984641864786</v>
      </c>
      <c r="AY315" s="25">
        <f t="shared" si="121"/>
        <v>8.0890153581352138</v>
      </c>
      <c r="AZ315" s="35">
        <v>2970</v>
      </c>
      <c r="BA315" s="21">
        <v>300</v>
      </c>
      <c r="BB315" s="21">
        <v>780</v>
      </c>
      <c r="BC315" s="35">
        <f t="shared" si="122"/>
        <v>2670</v>
      </c>
      <c r="BD315" s="53">
        <v>1490.0423284866749</v>
      </c>
      <c r="BE315" s="25">
        <f t="shared" si="123"/>
        <v>0</v>
      </c>
      <c r="BF315" s="21">
        <v>320</v>
      </c>
      <c r="BG315" s="21">
        <v>40</v>
      </c>
      <c r="BH315" s="21">
        <v>5</v>
      </c>
      <c r="BI315" s="21">
        <f t="shared" si="124"/>
        <v>275</v>
      </c>
      <c r="BJ315" s="25">
        <v>51.349799359622764</v>
      </c>
      <c r="BK315" s="25">
        <f t="shared" si="125"/>
        <v>0</v>
      </c>
      <c r="BL315" s="35">
        <v>12990</v>
      </c>
      <c r="BM315" s="35">
        <v>1250</v>
      </c>
      <c r="BN315" s="35">
        <v>2000</v>
      </c>
      <c r="BO315" s="35">
        <f t="shared" si="126"/>
        <v>9740</v>
      </c>
      <c r="BP315" s="54">
        <v>3038.2649486150481</v>
      </c>
      <c r="BQ315" s="25">
        <f t="shared" si="127"/>
        <v>211.73505138495193</v>
      </c>
      <c r="BR315" s="21">
        <v>2000</v>
      </c>
      <c r="BS315" s="21">
        <v>285</v>
      </c>
      <c r="BT315" s="21">
        <v>38</v>
      </c>
      <c r="BU315" s="21">
        <f t="shared" si="128"/>
        <v>1677</v>
      </c>
      <c r="BV315" s="55">
        <v>325.42626718312783</v>
      </c>
      <c r="BW315" s="32">
        <f t="shared" si="129"/>
        <v>0</v>
      </c>
      <c r="BX315" s="35">
        <v>5328</v>
      </c>
      <c r="BY315" s="25">
        <v>1716</v>
      </c>
      <c r="BZ315" s="21">
        <v>50</v>
      </c>
      <c r="CA315" s="21">
        <f t="shared" si="130"/>
        <v>3562</v>
      </c>
      <c r="CB315" s="53">
        <v>1160.698158266847</v>
      </c>
      <c r="CC315" s="25">
        <f t="shared" si="131"/>
        <v>605.30184173315297</v>
      </c>
      <c r="CD315" s="22">
        <v>5700</v>
      </c>
      <c r="CE315" s="21">
        <v>792</v>
      </c>
      <c r="CF315" s="21">
        <v>200</v>
      </c>
      <c r="CG315" s="21">
        <f t="shared" si="132"/>
        <v>4908</v>
      </c>
      <c r="CH315" s="25">
        <v>752.90328099151452</v>
      </c>
      <c r="CI315" s="25">
        <f t="shared" si="133"/>
        <v>239.09671900848548</v>
      </c>
      <c r="CJ315" s="21">
        <f t="shared" si="134"/>
        <v>850</v>
      </c>
      <c r="CK315" s="21">
        <v>700</v>
      </c>
      <c r="CL315" s="21">
        <v>490</v>
      </c>
      <c r="CM315" s="21">
        <v>0</v>
      </c>
      <c r="CN315" s="53">
        <v>325.49256519441821</v>
      </c>
      <c r="CO315" s="25">
        <f t="shared" si="135"/>
        <v>864.50743480558185</v>
      </c>
    </row>
    <row r="316" spans="2:93" ht="15" customHeight="1" x14ac:dyDescent="0.35">
      <c r="B316" s="4"/>
      <c r="C316" s="13">
        <v>45011</v>
      </c>
      <c r="D316" s="22">
        <f t="shared" si="111"/>
        <v>5295</v>
      </c>
      <c r="E316" s="52">
        <v>3077.5</v>
      </c>
      <c r="F316" s="52">
        <v>50</v>
      </c>
      <c r="G316" s="22">
        <f t="shared" si="112"/>
        <v>2167.5</v>
      </c>
      <c r="H316" s="22">
        <v>57.901598414220672</v>
      </c>
      <c r="I316" s="22">
        <f t="shared" si="136"/>
        <v>3069.5984015857794</v>
      </c>
      <c r="J316" s="21">
        <v>300</v>
      </c>
      <c r="K316" s="21">
        <f t="shared" si="113"/>
        <v>267</v>
      </c>
      <c r="L316" s="26">
        <v>33</v>
      </c>
      <c r="M316" s="21">
        <v>0</v>
      </c>
      <c r="N316" s="53">
        <v>14.339543422583539</v>
      </c>
      <c r="O316" s="25">
        <f t="shared" si="137"/>
        <v>285.66045657741648</v>
      </c>
      <c r="P316" s="21">
        <v>2500</v>
      </c>
      <c r="Q316" s="25">
        <v>2150</v>
      </c>
      <c r="R316" s="21">
        <v>0</v>
      </c>
      <c r="S316" s="25">
        <f t="shared" si="114"/>
        <v>350</v>
      </c>
      <c r="T316" s="53">
        <v>833.04031453313848</v>
      </c>
      <c r="U316" s="25">
        <f t="shared" si="115"/>
        <v>1316.9596854668616</v>
      </c>
      <c r="V316" s="25">
        <v>1113</v>
      </c>
      <c r="W316" s="26">
        <v>40</v>
      </c>
      <c r="X316" s="25">
        <v>203</v>
      </c>
      <c r="Y316" s="21">
        <v>0</v>
      </c>
      <c r="Z316" s="25">
        <v>180.50843035877742</v>
      </c>
      <c r="AA316" s="25">
        <f t="shared" si="138"/>
        <v>62.491569641222583</v>
      </c>
      <c r="AB316" s="21">
        <v>864</v>
      </c>
      <c r="AC316" s="21">
        <v>110</v>
      </c>
      <c r="AD316" s="21">
        <v>120</v>
      </c>
      <c r="AE316" s="21">
        <f t="shared" si="116"/>
        <v>634</v>
      </c>
      <c r="AF316" s="52">
        <v>141.9232930563154</v>
      </c>
      <c r="AG316" s="22">
        <f t="shared" si="139"/>
        <v>88.076706943684599</v>
      </c>
      <c r="AH316" s="22">
        <v>2213</v>
      </c>
      <c r="AI316" s="21">
        <v>298.60000000000002</v>
      </c>
      <c r="AJ316" s="21">
        <v>600</v>
      </c>
      <c r="AK316" s="22">
        <f t="shared" si="117"/>
        <v>1314.4</v>
      </c>
      <c r="AL316" s="53">
        <v>870.41319449228411</v>
      </c>
      <c r="AM316" s="25">
        <f t="shared" si="118"/>
        <v>28.186805507715917</v>
      </c>
      <c r="AN316" s="35">
        <v>7670</v>
      </c>
      <c r="AO316" s="21">
        <v>3647.6</v>
      </c>
      <c r="AP316" s="21">
        <v>400</v>
      </c>
      <c r="AQ316" s="25">
        <f t="shared" si="119"/>
        <v>3622.4</v>
      </c>
      <c r="AR316" s="25">
        <v>2226.8577676144896</v>
      </c>
      <c r="AS316" s="25">
        <f t="shared" si="120"/>
        <v>1820.7422323855103</v>
      </c>
      <c r="AT316" s="21">
        <v>1095</v>
      </c>
      <c r="AU316" s="21">
        <v>0</v>
      </c>
      <c r="AV316" s="21">
        <v>100</v>
      </c>
      <c r="AW316" s="21">
        <v>0</v>
      </c>
      <c r="AX316" s="25">
        <v>87.92459302862396</v>
      </c>
      <c r="AY316" s="25">
        <f t="shared" si="121"/>
        <v>12.07540697137604</v>
      </c>
      <c r="AZ316" s="35">
        <v>2970</v>
      </c>
      <c r="BA316" s="21">
        <v>300</v>
      </c>
      <c r="BB316" s="21">
        <v>780</v>
      </c>
      <c r="BC316" s="35">
        <f t="shared" si="122"/>
        <v>2670</v>
      </c>
      <c r="BD316" s="53">
        <v>1440.6531836435329</v>
      </c>
      <c r="BE316" s="25">
        <f t="shared" si="123"/>
        <v>0</v>
      </c>
      <c r="BF316" s="21">
        <v>320</v>
      </c>
      <c r="BG316" s="21">
        <v>40</v>
      </c>
      <c r="BH316" s="21">
        <v>5</v>
      </c>
      <c r="BI316" s="21">
        <f t="shared" si="124"/>
        <v>275</v>
      </c>
      <c r="BJ316" s="25">
        <v>21.439007053583875</v>
      </c>
      <c r="BK316" s="25">
        <f t="shared" si="125"/>
        <v>23.560992946416125</v>
      </c>
      <c r="BL316" s="35">
        <v>12990</v>
      </c>
      <c r="BM316" s="35">
        <v>1250</v>
      </c>
      <c r="BN316" s="35">
        <v>2000</v>
      </c>
      <c r="BO316" s="35">
        <f t="shared" si="126"/>
        <v>9740</v>
      </c>
      <c r="BP316" s="54">
        <v>2945.867049146163</v>
      </c>
      <c r="BQ316" s="25">
        <f t="shared" si="127"/>
        <v>304.13295085383697</v>
      </c>
      <c r="BR316" s="21">
        <v>2000</v>
      </c>
      <c r="BS316" s="21">
        <v>285</v>
      </c>
      <c r="BT316" s="21">
        <v>38</v>
      </c>
      <c r="BU316" s="21">
        <f t="shared" si="128"/>
        <v>1677</v>
      </c>
      <c r="BV316" s="55">
        <v>287.45397204598731</v>
      </c>
      <c r="BW316" s="32">
        <f t="shared" si="129"/>
        <v>35.546027954012686</v>
      </c>
      <c r="BX316" s="35">
        <v>5328</v>
      </c>
      <c r="BY316" s="25">
        <v>1716</v>
      </c>
      <c r="BZ316" s="21">
        <v>50</v>
      </c>
      <c r="CA316" s="21">
        <f t="shared" si="130"/>
        <v>3562</v>
      </c>
      <c r="CB316" s="53">
        <v>1160.3940133980582</v>
      </c>
      <c r="CC316" s="25">
        <f t="shared" si="131"/>
        <v>605.60598660194182</v>
      </c>
      <c r="CD316" s="22">
        <v>5700</v>
      </c>
      <c r="CE316" s="21">
        <v>792</v>
      </c>
      <c r="CF316" s="21">
        <v>200</v>
      </c>
      <c r="CG316" s="21">
        <f t="shared" si="132"/>
        <v>4908</v>
      </c>
      <c r="CH316" s="25">
        <v>765.67497594576605</v>
      </c>
      <c r="CI316" s="25">
        <f t="shared" si="133"/>
        <v>226.32502405423395</v>
      </c>
      <c r="CJ316" s="21">
        <f t="shared" si="134"/>
        <v>850</v>
      </c>
      <c r="CK316" s="21">
        <v>700</v>
      </c>
      <c r="CL316" s="21">
        <v>490</v>
      </c>
      <c r="CM316" s="21">
        <v>0</v>
      </c>
      <c r="CN316" s="53">
        <v>299.80201570229013</v>
      </c>
      <c r="CO316" s="25">
        <f t="shared" si="135"/>
        <v>890.19798429770981</v>
      </c>
    </row>
    <row r="317" spans="2:93" ht="15" customHeight="1" x14ac:dyDescent="0.35">
      <c r="B317" s="4"/>
      <c r="C317" s="13">
        <v>45012</v>
      </c>
      <c r="D317" s="22">
        <f t="shared" si="111"/>
        <v>5295</v>
      </c>
      <c r="E317" s="52">
        <v>3077.5</v>
      </c>
      <c r="F317" s="52">
        <v>50</v>
      </c>
      <c r="G317" s="22">
        <f t="shared" si="112"/>
        <v>2167.5</v>
      </c>
      <c r="H317" s="22">
        <v>54.687654428533683</v>
      </c>
      <c r="I317" s="22">
        <f t="shared" si="136"/>
        <v>3072.8123455714663</v>
      </c>
      <c r="J317" s="21">
        <v>300</v>
      </c>
      <c r="K317" s="21">
        <f t="shared" si="113"/>
        <v>267</v>
      </c>
      <c r="L317" s="26">
        <v>33</v>
      </c>
      <c r="M317" s="21">
        <v>0</v>
      </c>
      <c r="N317" s="53">
        <v>30.457227233498539</v>
      </c>
      <c r="O317" s="25">
        <f t="shared" si="137"/>
        <v>269.54277276650146</v>
      </c>
      <c r="P317" s="21">
        <v>2500</v>
      </c>
      <c r="Q317" s="25">
        <v>2150</v>
      </c>
      <c r="R317" s="21">
        <v>0</v>
      </c>
      <c r="S317" s="25">
        <f t="shared" si="114"/>
        <v>350</v>
      </c>
      <c r="T317" s="53">
        <v>828.4352529948477</v>
      </c>
      <c r="U317" s="25">
        <f t="shared" si="115"/>
        <v>1321.5647470051522</v>
      </c>
      <c r="V317" s="25">
        <v>1113</v>
      </c>
      <c r="W317" s="26">
        <v>40</v>
      </c>
      <c r="X317" s="25">
        <v>203</v>
      </c>
      <c r="Y317" s="21">
        <v>0</v>
      </c>
      <c r="Z317" s="25">
        <v>246.46296619035667</v>
      </c>
      <c r="AA317" s="25">
        <f t="shared" si="138"/>
        <v>0</v>
      </c>
      <c r="AB317" s="21">
        <v>864</v>
      </c>
      <c r="AC317" s="21">
        <v>110</v>
      </c>
      <c r="AD317" s="21">
        <v>120</v>
      </c>
      <c r="AE317" s="21">
        <f t="shared" si="116"/>
        <v>634</v>
      </c>
      <c r="AF317" s="52">
        <v>201.75362817453922</v>
      </c>
      <c r="AG317" s="22">
        <f t="shared" si="139"/>
        <v>28.246371825460784</v>
      </c>
      <c r="AH317" s="22">
        <v>2213</v>
      </c>
      <c r="AI317" s="21">
        <v>298.60000000000002</v>
      </c>
      <c r="AJ317" s="21">
        <v>600</v>
      </c>
      <c r="AK317" s="22">
        <f t="shared" si="117"/>
        <v>1314.4</v>
      </c>
      <c r="AL317" s="53">
        <v>893.74274862025061</v>
      </c>
      <c r="AM317" s="25">
        <f t="shared" si="118"/>
        <v>4.8572513797494139</v>
      </c>
      <c r="AN317" s="35">
        <v>7670</v>
      </c>
      <c r="AO317" s="21">
        <v>3647.6</v>
      </c>
      <c r="AP317" s="21">
        <v>400</v>
      </c>
      <c r="AQ317" s="25">
        <f t="shared" si="119"/>
        <v>3622.4</v>
      </c>
      <c r="AR317" s="25">
        <v>2226.8577676144896</v>
      </c>
      <c r="AS317" s="25">
        <f t="shared" si="120"/>
        <v>1820.7422323855103</v>
      </c>
      <c r="AT317" s="21">
        <v>1095</v>
      </c>
      <c r="AU317" s="21">
        <v>0</v>
      </c>
      <c r="AV317" s="21">
        <v>100</v>
      </c>
      <c r="AW317" s="21">
        <v>0</v>
      </c>
      <c r="AX317" s="25">
        <v>109.32842508695768</v>
      </c>
      <c r="AY317" s="25">
        <f t="shared" si="121"/>
        <v>0</v>
      </c>
      <c r="AZ317" s="35">
        <v>2970</v>
      </c>
      <c r="BA317" s="21">
        <v>300</v>
      </c>
      <c r="BB317" s="21">
        <v>780</v>
      </c>
      <c r="BC317" s="35">
        <f t="shared" si="122"/>
        <v>2670</v>
      </c>
      <c r="BD317" s="53">
        <v>1542.6686792287953</v>
      </c>
      <c r="BE317" s="25">
        <f t="shared" si="123"/>
        <v>0</v>
      </c>
      <c r="BF317" s="21">
        <v>320</v>
      </c>
      <c r="BG317" s="21">
        <v>40</v>
      </c>
      <c r="BH317" s="21">
        <v>5</v>
      </c>
      <c r="BI317" s="21">
        <f t="shared" si="124"/>
        <v>275</v>
      </c>
      <c r="BJ317" s="25">
        <v>28.648285458681347</v>
      </c>
      <c r="BK317" s="25">
        <f t="shared" si="125"/>
        <v>16.351714541318653</v>
      </c>
      <c r="BL317" s="35">
        <v>12990</v>
      </c>
      <c r="BM317" s="35">
        <v>1250</v>
      </c>
      <c r="BN317" s="35">
        <v>2000</v>
      </c>
      <c r="BO317" s="35">
        <f t="shared" si="126"/>
        <v>9740</v>
      </c>
      <c r="BP317" s="54">
        <v>3231.8148907337177</v>
      </c>
      <c r="BQ317" s="25">
        <f t="shared" si="127"/>
        <v>18.185109266282325</v>
      </c>
      <c r="BR317" s="21">
        <v>2000</v>
      </c>
      <c r="BS317" s="21">
        <v>285</v>
      </c>
      <c r="BT317" s="21">
        <v>38</v>
      </c>
      <c r="BU317" s="21">
        <f t="shared" si="128"/>
        <v>1677</v>
      </c>
      <c r="BV317" s="55">
        <v>292.86118781471328</v>
      </c>
      <c r="BW317" s="32">
        <f t="shared" si="129"/>
        <v>30.138812185286724</v>
      </c>
      <c r="BX317" s="35">
        <v>5328</v>
      </c>
      <c r="BY317" s="25">
        <v>1716</v>
      </c>
      <c r="BZ317" s="21">
        <v>50</v>
      </c>
      <c r="CA317" s="21">
        <f t="shared" si="130"/>
        <v>3562</v>
      </c>
      <c r="CB317" s="53">
        <v>1188.6224988126619</v>
      </c>
      <c r="CC317" s="25">
        <f t="shared" si="131"/>
        <v>577.37750118733811</v>
      </c>
      <c r="CD317" s="22">
        <v>5700</v>
      </c>
      <c r="CE317" s="21">
        <v>792</v>
      </c>
      <c r="CF317" s="21">
        <v>200</v>
      </c>
      <c r="CG317" s="21">
        <f t="shared" si="132"/>
        <v>4908</v>
      </c>
      <c r="CH317" s="25">
        <v>748.77590029211638</v>
      </c>
      <c r="CI317" s="25">
        <f t="shared" si="133"/>
        <v>243.22409970788362</v>
      </c>
      <c r="CJ317" s="21">
        <f t="shared" si="134"/>
        <v>850</v>
      </c>
      <c r="CK317" s="21">
        <v>700</v>
      </c>
      <c r="CL317" s="21">
        <v>490</v>
      </c>
      <c r="CM317" s="21">
        <v>0</v>
      </c>
      <c r="CN317" s="53">
        <v>307.94503350085915</v>
      </c>
      <c r="CO317" s="25">
        <f t="shared" si="135"/>
        <v>882.05496649914085</v>
      </c>
    </row>
    <row r="318" spans="2:93" ht="15" customHeight="1" x14ac:dyDescent="0.35">
      <c r="B318" s="4"/>
      <c r="C318" s="13">
        <v>45013</v>
      </c>
      <c r="D318" s="22">
        <f t="shared" si="111"/>
        <v>5295</v>
      </c>
      <c r="E318" s="52">
        <v>3077.5</v>
      </c>
      <c r="F318" s="52">
        <v>50</v>
      </c>
      <c r="G318" s="22">
        <f t="shared" si="112"/>
        <v>2167.5</v>
      </c>
      <c r="H318" s="22">
        <v>46.832251947748276</v>
      </c>
      <c r="I318" s="22">
        <f t="shared" si="136"/>
        <v>3080.6677480522517</v>
      </c>
      <c r="J318" s="21">
        <v>300</v>
      </c>
      <c r="K318" s="21">
        <f t="shared" si="113"/>
        <v>267</v>
      </c>
      <c r="L318" s="26">
        <v>33</v>
      </c>
      <c r="M318" s="21">
        <v>0</v>
      </c>
      <c r="N318" s="53">
        <v>34.637194752664158</v>
      </c>
      <c r="O318" s="25">
        <f t="shared" si="137"/>
        <v>265.36280524733581</v>
      </c>
      <c r="P318" s="21">
        <v>2500</v>
      </c>
      <c r="Q318" s="25">
        <v>2150</v>
      </c>
      <c r="R318" s="21">
        <v>0</v>
      </c>
      <c r="S318" s="25">
        <f t="shared" si="114"/>
        <v>350</v>
      </c>
      <c r="T318" s="53">
        <v>830.72091121999802</v>
      </c>
      <c r="U318" s="25">
        <f t="shared" si="115"/>
        <v>1319.279088780002</v>
      </c>
      <c r="V318" s="25">
        <v>1113</v>
      </c>
      <c r="W318" s="26">
        <v>40</v>
      </c>
      <c r="X318" s="25">
        <v>203</v>
      </c>
      <c r="Y318" s="21">
        <v>0</v>
      </c>
      <c r="Z318" s="25">
        <v>254.37379400478713</v>
      </c>
      <c r="AA318" s="25">
        <f t="shared" si="138"/>
        <v>0</v>
      </c>
      <c r="AB318" s="21">
        <v>864</v>
      </c>
      <c r="AC318" s="21">
        <v>110</v>
      </c>
      <c r="AD318" s="21">
        <v>120</v>
      </c>
      <c r="AE318" s="21">
        <f t="shared" si="116"/>
        <v>634</v>
      </c>
      <c r="AF318" s="52">
        <v>211.73465090243431</v>
      </c>
      <c r="AG318" s="22">
        <f t="shared" si="139"/>
        <v>18.265349097565689</v>
      </c>
      <c r="AH318" s="22">
        <v>2213</v>
      </c>
      <c r="AI318" s="21">
        <v>298.60000000000002</v>
      </c>
      <c r="AJ318" s="21">
        <v>600</v>
      </c>
      <c r="AK318" s="22">
        <f t="shared" si="117"/>
        <v>1314.4</v>
      </c>
      <c r="AL318" s="53">
        <v>937.62583075457746</v>
      </c>
      <c r="AM318" s="25">
        <f t="shared" si="118"/>
        <v>0</v>
      </c>
      <c r="AN318" s="35">
        <v>7670</v>
      </c>
      <c r="AO318" s="21">
        <v>3647.6</v>
      </c>
      <c r="AP318" s="21">
        <v>400</v>
      </c>
      <c r="AQ318" s="25">
        <f t="shared" si="119"/>
        <v>3622.4</v>
      </c>
      <c r="AR318" s="25">
        <v>2226.8577676144896</v>
      </c>
      <c r="AS318" s="25">
        <f t="shared" si="120"/>
        <v>1820.7422323855103</v>
      </c>
      <c r="AT318" s="21">
        <v>1095</v>
      </c>
      <c r="AU318" s="21">
        <v>0</v>
      </c>
      <c r="AV318" s="21">
        <v>100</v>
      </c>
      <c r="AW318" s="21">
        <v>0</v>
      </c>
      <c r="AX318" s="25">
        <v>101.34791783265682</v>
      </c>
      <c r="AY318" s="25">
        <f t="shared" si="121"/>
        <v>0</v>
      </c>
      <c r="AZ318" s="35">
        <v>2970</v>
      </c>
      <c r="BA318" s="21">
        <v>300</v>
      </c>
      <c r="BB318" s="21">
        <v>780</v>
      </c>
      <c r="BC318" s="35">
        <f t="shared" si="122"/>
        <v>2670</v>
      </c>
      <c r="BD318" s="53">
        <v>1529.754541958046</v>
      </c>
      <c r="BE318" s="25">
        <f t="shared" si="123"/>
        <v>0</v>
      </c>
      <c r="BF318" s="21">
        <v>320</v>
      </c>
      <c r="BG318" s="21">
        <v>40</v>
      </c>
      <c r="BH318" s="21">
        <v>5</v>
      </c>
      <c r="BI318" s="21">
        <f t="shared" si="124"/>
        <v>275</v>
      </c>
      <c r="BJ318" s="25">
        <v>39.241927459115033</v>
      </c>
      <c r="BK318" s="25">
        <f t="shared" si="125"/>
        <v>5.7580725408849673</v>
      </c>
      <c r="BL318" s="35">
        <v>12990</v>
      </c>
      <c r="BM318" s="35">
        <v>1250</v>
      </c>
      <c r="BN318" s="35">
        <v>2000</v>
      </c>
      <c r="BO318" s="35">
        <f t="shared" si="126"/>
        <v>9740</v>
      </c>
      <c r="BP318" s="54">
        <v>3424.9976691127326</v>
      </c>
      <c r="BQ318" s="25">
        <f t="shared" si="127"/>
        <v>0</v>
      </c>
      <c r="BR318" s="21">
        <v>2000</v>
      </c>
      <c r="BS318" s="21">
        <v>285</v>
      </c>
      <c r="BT318" s="21">
        <v>38</v>
      </c>
      <c r="BU318" s="21">
        <f t="shared" si="128"/>
        <v>1677</v>
      </c>
      <c r="BV318" s="55">
        <v>471.45032888936618</v>
      </c>
      <c r="BW318" s="32">
        <f t="shared" si="129"/>
        <v>0</v>
      </c>
      <c r="BX318" s="35">
        <v>5328</v>
      </c>
      <c r="BY318" s="25">
        <v>1716</v>
      </c>
      <c r="BZ318" s="21">
        <v>50</v>
      </c>
      <c r="CA318" s="21">
        <f t="shared" si="130"/>
        <v>3562</v>
      </c>
      <c r="CB318" s="53">
        <v>1186.2049901692042</v>
      </c>
      <c r="CC318" s="25">
        <f t="shared" si="131"/>
        <v>579.79500983079583</v>
      </c>
      <c r="CD318" s="22">
        <v>5700</v>
      </c>
      <c r="CE318" s="21">
        <v>792</v>
      </c>
      <c r="CF318" s="21">
        <v>200</v>
      </c>
      <c r="CG318" s="21">
        <f t="shared" si="132"/>
        <v>4908</v>
      </c>
      <c r="CH318" s="25">
        <v>702.4825719277228</v>
      </c>
      <c r="CI318" s="25">
        <f t="shared" si="133"/>
        <v>289.5174280722772</v>
      </c>
      <c r="CJ318" s="21">
        <f t="shared" si="134"/>
        <v>850</v>
      </c>
      <c r="CK318" s="21">
        <v>700</v>
      </c>
      <c r="CL318" s="21">
        <v>490</v>
      </c>
      <c r="CM318" s="21">
        <v>0</v>
      </c>
      <c r="CN318" s="53">
        <v>314.92918920938331</v>
      </c>
      <c r="CO318" s="25">
        <f t="shared" si="135"/>
        <v>875.07081079061663</v>
      </c>
    </row>
    <row r="319" spans="2:93" ht="15" customHeight="1" x14ac:dyDescent="0.35">
      <c r="B319" s="4"/>
      <c r="C319" s="13">
        <v>45014</v>
      </c>
      <c r="D319" s="22">
        <f t="shared" si="111"/>
        <v>5295</v>
      </c>
      <c r="E319" s="52">
        <v>3077.5</v>
      </c>
      <c r="F319" s="52">
        <v>50</v>
      </c>
      <c r="G319" s="22">
        <f t="shared" si="112"/>
        <v>2167.5</v>
      </c>
      <c r="H319" s="22">
        <v>53.82631346394723</v>
      </c>
      <c r="I319" s="22">
        <f t="shared" si="136"/>
        <v>3073.6736865360526</v>
      </c>
      <c r="J319" s="21">
        <v>300</v>
      </c>
      <c r="K319" s="21">
        <f t="shared" si="113"/>
        <v>267</v>
      </c>
      <c r="L319" s="26">
        <v>33</v>
      </c>
      <c r="M319" s="21">
        <v>0</v>
      </c>
      <c r="N319" s="53">
        <v>33.443141986333032</v>
      </c>
      <c r="O319" s="25">
        <f t="shared" si="137"/>
        <v>266.55685801366695</v>
      </c>
      <c r="P319" s="21">
        <v>2500</v>
      </c>
      <c r="Q319" s="25">
        <v>2150</v>
      </c>
      <c r="R319" s="21">
        <v>0</v>
      </c>
      <c r="S319" s="25">
        <f t="shared" si="114"/>
        <v>350</v>
      </c>
      <c r="T319" s="53">
        <v>830.63133972072717</v>
      </c>
      <c r="U319" s="25">
        <f t="shared" si="115"/>
        <v>1319.3686602792727</v>
      </c>
      <c r="V319" s="25">
        <v>1113</v>
      </c>
      <c r="W319" s="26">
        <v>40</v>
      </c>
      <c r="X319" s="25">
        <v>203</v>
      </c>
      <c r="Y319" s="21">
        <v>0</v>
      </c>
      <c r="Z319" s="25">
        <v>258.61284180597505</v>
      </c>
      <c r="AA319" s="25">
        <f t="shared" si="138"/>
        <v>0</v>
      </c>
      <c r="AB319" s="21">
        <v>864</v>
      </c>
      <c r="AC319" s="21">
        <v>110</v>
      </c>
      <c r="AD319" s="21">
        <v>120</v>
      </c>
      <c r="AE319" s="21">
        <f t="shared" si="116"/>
        <v>634</v>
      </c>
      <c r="AF319" s="52">
        <v>212.50828669802175</v>
      </c>
      <c r="AG319" s="22">
        <f t="shared" si="139"/>
        <v>17.491713301978251</v>
      </c>
      <c r="AH319" s="22">
        <v>2213</v>
      </c>
      <c r="AI319" s="21">
        <v>298.60000000000002</v>
      </c>
      <c r="AJ319" s="21">
        <v>600</v>
      </c>
      <c r="AK319" s="22">
        <f t="shared" si="117"/>
        <v>1314.4</v>
      </c>
      <c r="AL319" s="53">
        <v>927.10459262244399</v>
      </c>
      <c r="AM319" s="25">
        <f t="shared" si="118"/>
        <v>0</v>
      </c>
      <c r="AN319" s="35">
        <v>7670</v>
      </c>
      <c r="AO319" s="21">
        <v>3647.6</v>
      </c>
      <c r="AP319" s="21">
        <v>400</v>
      </c>
      <c r="AQ319" s="25">
        <f t="shared" si="119"/>
        <v>3622.4</v>
      </c>
      <c r="AR319" s="25">
        <v>2226.8577676144896</v>
      </c>
      <c r="AS319" s="25">
        <f t="shared" si="120"/>
        <v>1820.7422323855103</v>
      </c>
      <c r="AT319" s="21">
        <v>1095</v>
      </c>
      <c r="AU319" s="21">
        <v>0</v>
      </c>
      <c r="AV319" s="21">
        <v>100</v>
      </c>
      <c r="AW319" s="21">
        <v>0</v>
      </c>
      <c r="AX319" s="25">
        <v>109.29137378425361</v>
      </c>
      <c r="AY319" s="25">
        <f t="shared" si="121"/>
        <v>0</v>
      </c>
      <c r="AZ319" s="35">
        <v>2970</v>
      </c>
      <c r="BA319" s="21">
        <v>300</v>
      </c>
      <c r="BB319" s="21">
        <v>780</v>
      </c>
      <c r="BC319" s="35">
        <f t="shared" si="122"/>
        <v>2670</v>
      </c>
      <c r="BD319" s="53">
        <v>1512.9375006620896</v>
      </c>
      <c r="BE319" s="25">
        <f t="shared" si="123"/>
        <v>0</v>
      </c>
      <c r="BF319" s="21">
        <v>320</v>
      </c>
      <c r="BG319" s="21">
        <v>40</v>
      </c>
      <c r="BH319" s="21">
        <v>5</v>
      </c>
      <c r="BI319" s="21">
        <f t="shared" si="124"/>
        <v>275</v>
      </c>
      <c r="BJ319" s="25">
        <v>34.46417179504332</v>
      </c>
      <c r="BK319" s="25">
        <f t="shared" si="125"/>
        <v>10.53582820495668</v>
      </c>
      <c r="BL319" s="35">
        <v>12990</v>
      </c>
      <c r="BM319" s="35">
        <v>1250</v>
      </c>
      <c r="BN319" s="35">
        <v>2000</v>
      </c>
      <c r="BO319" s="35">
        <f t="shared" si="126"/>
        <v>9740</v>
      </c>
      <c r="BP319" s="54">
        <v>3484.7283844585827</v>
      </c>
      <c r="BQ319" s="25">
        <f t="shared" si="127"/>
        <v>0</v>
      </c>
      <c r="BR319" s="21">
        <v>2000</v>
      </c>
      <c r="BS319" s="21">
        <v>285</v>
      </c>
      <c r="BT319" s="21">
        <v>38</v>
      </c>
      <c r="BU319" s="21">
        <f t="shared" si="128"/>
        <v>1677</v>
      </c>
      <c r="BV319" s="55">
        <v>475.06314280680027</v>
      </c>
      <c r="BW319" s="32">
        <f t="shared" si="129"/>
        <v>0</v>
      </c>
      <c r="BX319" s="35">
        <v>5328</v>
      </c>
      <c r="BY319" s="25">
        <v>1716</v>
      </c>
      <c r="BZ319" s="21">
        <v>50</v>
      </c>
      <c r="CA319" s="21">
        <f t="shared" si="130"/>
        <v>3562</v>
      </c>
      <c r="CB319" s="53">
        <v>1189.3638146030221</v>
      </c>
      <c r="CC319" s="25">
        <f t="shared" si="131"/>
        <v>576.63618539697791</v>
      </c>
      <c r="CD319" s="22">
        <v>5700</v>
      </c>
      <c r="CE319" s="21">
        <v>792</v>
      </c>
      <c r="CF319" s="21">
        <v>200</v>
      </c>
      <c r="CG319" s="21">
        <f t="shared" si="132"/>
        <v>4908</v>
      </c>
      <c r="CH319" s="25">
        <v>762.58032369664954</v>
      </c>
      <c r="CI319" s="25">
        <f t="shared" si="133"/>
        <v>229.41967630335046</v>
      </c>
      <c r="CJ319" s="21">
        <f t="shared" si="134"/>
        <v>850</v>
      </c>
      <c r="CK319" s="21">
        <v>700</v>
      </c>
      <c r="CL319" s="21">
        <v>490</v>
      </c>
      <c r="CM319" s="21">
        <v>0</v>
      </c>
      <c r="CN319" s="53">
        <v>346.90786223934947</v>
      </c>
      <c r="CO319" s="25">
        <f t="shared" si="135"/>
        <v>843.09213776065053</v>
      </c>
    </row>
    <row r="320" spans="2:93" ht="15" customHeight="1" x14ac:dyDescent="0.35">
      <c r="B320" s="4"/>
      <c r="C320" s="13">
        <v>45015</v>
      </c>
      <c r="D320" s="22">
        <f t="shared" si="111"/>
        <v>5295</v>
      </c>
      <c r="E320" s="52">
        <v>3077.5</v>
      </c>
      <c r="F320" s="52">
        <v>50</v>
      </c>
      <c r="G320" s="22">
        <f t="shared" si="112"/>
        <v>2167.5</v>
      </c>
      <c r="H320" s="22">
        <v>55.186171688979584</v>
      </c>
      <c r="I320" s="22">
        <f t="shared" si="136"/>
        <v>3072.3138283110202</v>
      </c>
      <c r="J320" s="21">
        <v>300</v>
      </c>
      <c r="K320" s="21">
        <f t="shared" si="113"/>
        <v>267</v>
      </c>
      <c r="L320" s="26">
        <v>33</v>
      </c>
      <c r="M320" s="21">
        <v>0</v>
      </c>
      <c r="N320" s="53">
        <v>34.342260626326485</v>
      </c>
      <c r="O320" s="25">
        <f t="shared" si="137"/>
        <v>265.65773937367351</v>
      </c>
      <c r="P320" s="21">
        <v>2500</v>
      </c>
      <c r="Q320" s="25">
        <v>2150</v>
      </c>
      <c r="R320" s="21">
        <v>0</v>
      </c>
      <c r="S320" s="25">
        <f t="shared" si="114"/>
        <v>350</v>
      </c>
      <c r="T320" s="53">
        <v>830.60823520320491</v>
      </c>
      <c r="U320" s="25">
        <f t="shared" si="115"/>
        <v>1319.3917647967951</v>
      </c>
      <c r="V320" s="25">
        <v>1113</v>
      </c>
      <c r="W320" s="26">
        <v>40</v>
      </c>
      <c r="X320" s="25">
        <v>203</v>
      </c>
      <c r="Y320" s="21">
        <v>0</v>
      </c>
      <c r="Z320" s="25">
        <v>258.2996118124226</v>
      </c>
      <c r="AA320" s="25">
        <f t="shared" si="138"/>
        <v>0</v>
      </c>
      <c r="AB320" s="21">
        <v>864</v>
      </c>
      <c r="AC320" s="21">
        <v>110</v>
      </c>
      <c r="AD320" s="21">
        <v>120</v>
      </c>
      <c r="AE320" s="21">
        <f t="shared" si="116"/>
        <v>634</v>
      </c>
      <c r="AF320" s="52">
        <v>189.79521104521214</v>
      </c>
      <c r="AG320" s="22">
        <f t="shared" si="139"/>
        <v>40.204788954787858</v>
      </c>
      <c r="AH320" s="22">
        <v>2213</v>
      </c>
      <c r="AI320" s="21">
        <v>298.60000000000002</v>
      </c>
      <c r="AJ320" s="21">
        <v>600</v>
      </c>
      <c r="AK320" s="22">
        <f t="shared" si="117"/>
        <v>1314.4</v>
      </c>
      <c r="AL320" s="53">
        <v>936.54839446467906</v>
      </c>
      <c r="AM320" s="25">
        <f t="shared" si="118"/>
        <v>0</v>
      </c>
      <c r="AN320" s="35">
        <v>7670</v>
      </c>
      <c r="AO320" s="21">
        <v>3647.6</v>
      </c>
      <c r="AP320" s="21">
        <v>400</v>
      </c>
      <c r="AQ320" s="25">
        <f t="shared" si="119"/>
        <v>3622.4</v>
      </c>
      <c r="AR320" s="25">
        <v>2226.8577676144896</v>
      </c>
      <c r="AS320" s="25">
        <f t="shared" si="120"/>
        <v>1820.7422323855103</v>
      </c>
      <c r="AT320" s="21">
        <v>1095</v>
      </c>
      <c r="AU320" s="21">
        <v>0</v>
      </c>
      <c r="AV320" s="21">
        <v>100</v>
      </c>
      <c r="AW320" s="21">
        <v>0</v>
      </c>
      <c r="AX320" s="25">
        <v>103.08670506583474</v>
      </c>
      <c r="AY320" s="25">
        <f t="shared" si="121"/>
        <v>0</v>
      </c>
      <c r="AZ320" s="35">
        <v>2970</v>
      </c>
      <c r="BA320" s="21">
        <v>300</v>
      </c>
      <c r="BB320" s="21">
        <v>780</v>
      </c>
      <c r="BC320" s="35">
        <f t="shared" si="122"/>
        <v>2670</v>
      </c>
      <c r="BD320" s="53">
        <v>1498.4885087968753</v>
      </c>
      <c r="BE320" s="25">
        <f t="shared" si="123"/>
        <v>0</v>
      </c>
      <c r="BF320" s="21">
        <v>320</v>
      </c>
      <c r="BG320" s="21">
        <v>40</v>
      </c>
      <c r="BH320" s="21">
        <v>5</v>
      </c>
      <c r="BI320" s="21">
        <f t="shared" si="124"/>
        <v>275</v>
      </c>
      <c r="BJ320" s="25">
        <v>28.579194395762443</v>
      </c>
      <c r="BK320" s="25">
        <f t="shared" si="125"/>
        <v>16.420805604237557</v>
      </c>
      <c r="BL320" s="35">
        <v>12990</v>
      </c>
      <c r="BM320" s="35">
        <v>1250</v>
      </c>
      <c r="BN320" s="35">
        <v>2000</v>
      </c>
      <c r="BO320" s="35">
        <f t="shared" si="126"/>
        <v>9740</v>
      </c>
      <c r="BP320" s="54">
        <v>3661.9362267219667</v>
      </c>
      <c r="BQ320" s="25">
        <f t="shared" si="127"/>
        <v>0</v>
      </c>
      <c r="BR320" s="21">
        <v>2000</v>
      </c>
      <c r="BS320" s="21">
        <v>285</v>
      </c>
      <c r="BT320" s="21">
        <v>38</v>
      </c>
      <c r="BU320" s="21">
        <f t="shared" si="128"/>
        <v>1677</v>
      </c>
      <c r="BV320" s="55">
        <v>333.54764215096418</v>
      </c>
      <c r="BW320" s="32">
        <f t="shared" si="129"/>
        <v>0</v>
      </c>
      <c r="BX320" s="35">
        <v>5328</v>
      </c>
      <c r="BY320" s="25">
        <v>1716</v>
      </c>
      <c r="BZ320" s="21">
        <v>50</v>
      </c>
      <c r="CA320" s="21">
        <f t="shared" si="130"/>
        <v>3562</v>
      </c>
      <c r="CB320" s="53">
        <v>1190.2728526864717</v>
      </c>
      <c r="CC320" s="25">
        <f t="shared" si="131"/>
        <v>575.72714731352835</v>
      </c>
      <c r="CD320" s="22">
        <v>5700</v>
      </c>
      <c r="CE320" s="21">
        <v>792</v>
      </c>
      <c r="CF320" s="21">
        <v>200</v>
      </c>
      <c r="CG320" s="21">
        <f t="shared" si="132"/>
        <v>4908</v>
      </c>
      <c r="CH320" s="25">
        <v>821.63956408417459</v>
      </c>
      <c r="CI320" s="25">
        <f t="shared" si="133"/>
        <v>170.36043591582541</v>
      </c>
      <c r="CJ320" s="21">
        <f t="shared" si="134"/>
        <v>850</v>
      </c>
      <c r="CK320" s="21">
        <v>700</v>
      </c>
      <c r="CL320" s="21">
        <v>490</v>
      </c>
      <c r="CM320" s="21">
        <v>0</v>
      </c>
      <c r="CN320" s="53">
        <v>315.65301747941413</v>
      </c>
      <c r="CO320" s="25">
        <f t="shared" si="135"/>
        <v>874.34698252058593</v>
      </c>
    </row>
    <row r="321" spans="2:93" ht="15" customHeight="1" x14ac:dyDescent="0.35">
      <c r="B321" s="4"/>
      <c r="C321" s="13">
        <v>45016</v>
      </c>
      <c r="D321" s="22">
        <f t="shared" si="111"/>
        <v>5295</v>
      </c>
      <c r="E321" s="52">
        <v>3077.5</v>
      </c>
      <c r="F321" s="52">
        <v>50</v>
      </c>
      <c r="G321" s="22">
        <f t="shared" si="112"/>
        <v>2167.5</v>
      </c>
      <c r="H321" s="22">
        <v>62.783575273456407</v>
      </c>
      <c r="I321" s="22">
        <f t="shared" si="136"/>
        <v>3064.7164247265437</v>
      </c>
      <c r="J321" s="21">
        <v>300</v>
      </c>
      <c r="K321" s="21">
        <f t="shared" si="113"/>
        <v>267</v>
      </c>
      <c r="L321" s="26">
        <v>33</v>
      </c>
      <c r="M321" s="21">
        <v>0</v>
      </c>
      <c r="N321" s="53">
        <v>37.993135491220151</v>
      </c>
      <c r="O321" s="25">
        <f t="shared" si="137"/>
        <v>262.00686450877987</v>
      </c>
      <c r="P321" s="21">
        <v>2500</v>
      </c>
      <c r="Q321" s="25">
        <v>2150</v>
      </c>
      <c r="R321" s="21">
        <v>0</v>
      </c>
      <c r="S321" s="25">
        <f t="shared" si="114"/>
        <v>350</v>
      </c>
      <c r="T321" s="53">
        <v>829.61387692841356</v>
      </c>
      <c r="U321" s="25">
        <f t="shared" si="115"/>
        <v>1320.3861230715866</v>
      </c>
      <c r="V321" s="25">
        <v>1113</v>
      </c>
      <c r="W321" s="26">
        <v>40</v>
      </c>
      <c r="X321" s="25">
        <v>203</v>
      </c>
      <c r="Y321" s="21">
        <v>0</v>
      </c>
      <c r="Z321" s="25">
        <v>266.98923380792723</v>
      </c>
      <c r="AA321" s="25">
        <f t="shared" si="138"/>
        <v>0</v>
      </c>
      <c r="AB321" s="21">
        <v>864</v>
      </c>
      <c r="AC321" s="21">
        <v>110</v>
      </c>
      <c r="AD321" s="21">
        <v>120</v>
      </c>
      <c r="AE321" s="21">
        <f t="shared" si="116"/>
        <v>634</v>
      </c>
      <c r="AF321" s="52">
        <v>217.71820158555695</v>
      </c>
      <c r="AG321" s="22">
        <f t="shared" si="139"/>
        <v>12.281798414443045</v>
      </c>
      <c r="AH321" s="22">
        <v>2213</v>
      </c>
      <c r="AI321" s="21">
        <v>298.60000000000002</v>
      </c>
      <c r="AJ321" s="21">
        <v>600</v>
      </c>
      <c r="AK321" s="22">
        <f t="shared" si="117"/>
        <v>1314.4</v>
      </c>
      <c r="AL321" s="53">
        <v>958.72544093881913</v>
      </c>
      <c r="AM321" s="25">
        <f t="shared" si="118"/>
        <v>0</v>
      </c>
      <c r="AN321" s="35">
        <v>7670</v>
      </c>
      <c r="AO321" s="21">
        <v>3647.6</v>
      </c>
      <c r="AP321" s="21">
        <v>400</v>
      </c>
      <c r="AQ321" s="25">
        <f t="shared" si="119"/>
        <v>3622.4</v>
      </c>
      <c r="AR321" s="25">
        <v>2226.8577676144896</v>
      </c>
      <c r="AS321" s="25">
        <f t="shared" si="120"/>
        <v>1820.7422323855103</v>
      </c>
      <c r="AT321" s="21">
        <v>1095</v>
      </c>
      <c r="AU321" s="21">
        <v>0</v>
      </c>
      <c r="AV321" s="21">
        <v>100</v>
      </c>
      <c r="AW321" s="21">
        <v>0</v>
      </c>
      <c r="AX321" s="25">
        <v>85.081978204555696</v>
      </c>
      <c r="AY321" s="25">
        <f t="shared" si="121"/>
        <v>14.918021795444304</v>
      </c>
      <c r="AZ321" s="35">
        <v>2970</v>
      </c>
      <c r="BA321" s="21">
        <v>300</v>
      </c>
      <c r="BB321" s="21">
        <v>780</v>
      </c>
      <c r="BC321" s="35">
        <f t="shared" si="122"/>
        <v>2670</v>
      </c>
      <c r="BD321" s="53">
        <v>1327.9152820468057</v>
      </c>
      <c r="BE321" s="25">
        <f t="shared" si="123"/>
        <v>0</v>
      </c>
      <c r="BF321" s="21">
        <v>320</v>
      </c>
      <c r="BG321" s="21">
        <v>40</v>
      </c>
      <c r="BH321" s="21">
        <v>5</v>
      </c>
      <c r="BI321" s="26">
        <f t="shared" si="124"/>
        <v>275</v>
      </c>
      <c r="BJ321" s="25">
        <v>27.459883229121807</v>
      </c>
      <c r="BK321" s="25">
        <f t="shared" si="125"/>
        <v>17.540116770878193</v>
      </c>
      <c r="BL321" s="35">
        <v>12990</v>
      </c>
      <c r="BM321" s="35">
        <v>1250</v>
      </c>
      <c r="BN321" s="35">
        <v>2000</v>
      </c>
      <c r="BO321" s="35">
        <f t="shared" si="126"/>
        <v>9740</v>
      </c>
      <c r="BP321" s="54">
        <v>3813.5973998172899</v>
      </c>
      <c r="BQ321" s="25">
        <f t="shared" si="127"/>
        <v>0</v>
      </c>
      <c r="BR321" s="21">
        <v>2000</v>
      </c>
      <c r="BS321" s="21">
        <v>285</v>
      </c>
      <c r="BT321" s="21">
        <v>38</v>
      </c>
      <c r="BU321" s="21">
        <f t="shared" si="128"/>
        <v>1677</v>
      </c>
      <c r="BV321" s="55">
        <v>430.30909366786722</v>
      </c>
      <c r="BW321" s="32">
        <f t="shared" si="129"/>
        <v>0</v>
      </c>
      <c r="BX321" s="35">
        <v>5328</v>
      </c>
      <c r="BY321" s="25">
        <v>1716</v>
      </c>
      <c r="BZ321" s="21">
        <v>50</v>
      </c>
      <c r="CA321" s="21">
        <f t="shared" si="130"/>
        <v>3562</v>
      </c>
      <c r="CB321" s="53">
        <v>1223.1690223079167</v>
      </c>
      <c r="CC321" s="25">
        <f t="shared" si="131"/>
        <v>542.83097769208325</v>
      </c>
      <c r="CD321" s="22">
        <v>5700</v>
      </c>
      <c r="CE321" s="21">
        <v>792</v>
      </c>
      <c r="CF321" s="21">
        <v>200</v>
      </c>
      <c r="CG321" s="21">
        <f t="shared" si="132"/>
        <v>4908</v>
      </c>
      <c r="CH321" s="25">
        <v>819.80485276119748</v>
      </c>
      <c r="CI321" s="25">
        <f t="shared" si="133"/>
        <v>172.19514723880252</v>
      </c>
      <c r="CJ321" s="21">
        <f t="shared" si="134"/>
        <v>850</v>
      </c>
      <c r="CK321" s="21">
        <v>700</v>
      </c>
      <c r="CL321" s="21">
        <v>490</v>
      </c>
      <c r="CM321" s="21">
        <v>0</v>
      </c>
      <c r="CN321" s="53">
        <v>326.54089371834164</v>
      </c>
      <c r="CO321" s="25">
        <f t="shared" si="135"/>
        <v>863.45910628165836</v>
      </c>
    </row>
    <row r="322" spans="2:93" ht="14" customHeight="1" x14ac:dyDescent="0.35">
      <c r="B322" s="4"/>
      <c r="C322" s="13">
        <v>45017</v>
      </c>
      <c r="D322" s="22">
        <f t="shared" si="111"/>
        <v>5295</v>
      </c>
      <c r="E322" s="52">
        <v>3077.5</v>
      </c>
      <c r="F322" s="52">
        <v>50</v>
      </c>
      <c r="G322" s="22">
        <f t="shared" si="112"/>
        <v>2167.5</v>
      </c>
      <c r="H322" s="22">
        <v>63.910882641974737</v>
      </c>
      <c r="I322" s="22">
        <f t="shared" si="136"/>
        <v>3063.5891173580253</v>
      </c>
      <c r="J322" s="21">
        <v>300</v>
      </c>
      <c r="K322" s="21">
        <f t="shared" si="113"/>
        <v>267</v>
      </c>
      <c r="L322" s="26">
        <v>33</v>
      </c>
      <c r="M322" s="21">
        <v>0</v>
      </c>
      <c r="N322" s="53">
        <v>29.835517495586142</v>
      </c>
      <c r="O322" s="25">
        <f t="shared" si="137"/>
        <v>270.16448250441385</v>
      </c>
      <c r="P322" s="21">
        <v>2500</v>
      </c>
      <c r="Q322" s="25">
        <v>2150</v>
      </c>
      <c r="R322" s="21">
        <v>0</v>
      </c>
      <c r="S322" s="25">
        <f t="shared" si="114"/>
        <v>350</v>
      </c>
      <c r="T322" s="53">
        <v>829.14632316237214</v>
      </c>
      <c r="U322" s="25">
        <f t="shared" si="115"/>
        <v>1320.853676837628</v>
      </c>
      <c r="V322" s="25">
        <v>1113</v>
      </c>
      <c r="W322" s="26">
        <v>40</v>
      </c>
      <c r="X322" s="25">
        <v>203</v>
      </c>
      <c r="Y322" s="21">
        <v>0</v>
      </c>
      <c r="Z322" s="53">
        <v>244.84754144862532</v>
      </c>
      <c r="AA322" s="25">
        <f t="shared" si="138"/>
        <v>0</v>
      </c>
      <c r="AB322" s="21">
        <v>864</v>
      </c>
      <c r="AC322" s="21">
        <v>110</v>
      </c>
      <c r="AD322" s="21">
        <v>120</v>
      </c>
      <c r="AE322" s="21">
        <f t="shared" si="116"/>
        <v>634</v>
      </c>
      <c r="AF322" s="52">
        <v>183.54566968655138</v>
      </c>
      <c r="AG322" s="22">
        <f t="shared" si="139"/>
        <v>46.454330313448622</v>
      </c>
      <c r="AH322" s="22">
        <v>2213</v>
      </c>
      <c r="AI322" s="21">
        <v>298.60000000000002</v>
      </c>
      <c r="AJ322" s="21">
        <v>600</v>
      </c>
      <c r="AK322" s="22">
        <f t="shared" si="117"/>
        <v>1314.4</v>
      </c>
      <c r="AL322" s="53">
        <v>894.27352633260682</v>
      </c>
      <c r="AM322" s="25">
        <f t="shared" si="118"/>
        <v>4.326473667393202</v>
      </c>
      <c r="AN322" s="35">
        <v>7670</v>
      </c>
      <c r="AO322" s="21">
        <v>3647.6</v>
      </c>
      <c r="AP322" s="21">
        <v>400</v>
      </c>
      <c r="AQ322" s="25">
        <f t="shared" si="119"/>
        <v>3622.4</v>
      </c>
      <c r="AR322" s="53">
        <v>1741.0358375149783</v>
      </c>
      <c r="AS322" s="25">
        <f t="shared" si="120"/>
        <v>2306.5641624850214</v>
      </c>
      <c r="AT322" s="21">
        <v>1095</v>
      </c>
      <c r="AU322" s="21">
        <v>0</v>
      </c>
      <c r="AV322" s="21">
        <v>100</v>
      </c>
      <c r="AW322" s="21">
        <v>0</v>
      </c>
      <c r="AX322" s="53">
        <v>92.498424721227934</v>
      </c>
      <c r="AY322" s="25">
        <f t="shared" si="121"/>
        <v>7.5015752787720658</v>
      </c>
      <c r="AZ322" s="35">
        <v>2970</v>
      </c>
      <c r="BA322" s="21">
        <v>300</v>
      </c>
      <c r="BB322" s="21">
        <v>40</v>
      </c>
      <c r="BC322" s="35">
        <f t="shared" si="122"/>
        <v>2670</v>
      </c>
      <c r="BD322" s="53">
        <v>481.27912091082732</v>
      </c>
      <c r="BE322" s="25">
        <f t="shared" si="123"/>
        <v>0</v>
      </c>
      <c r="BF322" s="21">
        <v>320</v>
      </c>
      <c r="BG322" s="21">
        <v>40</v>
      </c>
      <c r="BH322" s="21">
        <v>5</v>
      </c>
      <c r="BI322" s="26">
        <f t="shared" si="124"/>
        <v>275</v>
      </c>
      <c r="BJ322" s="53">
        <v>43.084877019120562</v>
      </c>
      <c r="BK322" s="25">
        <f t="shared" si="125"/>
        <v>1.9151229808794383</v>
      </c>
      <c r="BL322" s="35">
        <v>12990</v>
      </c>
      <c r="BM322" s="35">
        <v>1250</v>
      </c>
      <c r="BN322" s="35">
        <v>2000</v>
      </c>
      <c r="BO322" s="35">
        <f t="shared" si="126"/>
        <v>9740</v>
      </c>
      <c r="BP322" s="54">
        <v>3389.5014050392247</v>
      </c>
      <c r="BQ322" s="25">
        <f t="shared" si="127"/>
        <v>0</v>
      </c>
      <c r="BR322" s="21">
        <v>2000</v>
      </c>
      <c r="BS322" s="21">
        <v>285</v>
      </c>
      <c r="BT322" s="21">
        <v>38</v>
      </c>
      <c r="BU322" s="21">
        <f t="shared" si="128"/>
        <v>1677</v>
      </c>
      <c r="BV322" s="55">
        <v>363.46782836881198</v>
      </c>
      <c r="BW322" s="32">
        <f t="shared" si="129"/>
        <v>0</v>
      </c>
      <c r="BX322" s="35">
        <v>5328</v>
      </c>
      <c r="BY322" s="25">
        <v>1716</v>
      </c>
      <c r="BZ322" s="21">
        <v>50</v>
      </c>
      <c r="CA322" s="21">
        <f t="shared" si="130"/>
        <v>3562</v>
      </c>
      <c r="CB322" s="53">
        <v>1212.0452071787081</v>
      </c>
      <c r="CC322" s="25">
        <f t="shared" si="131"/>
        <v>553.9547928212919</v>
      </c>
      <c r="CD322" s="22">
        <v>5700</v>
      </c>
      <c r="CE322" s="21">
        <v>792</v>
      </c>
      <c r="CF322" s="21">
        <v>200</v>
      </c>
      <c r="CG322" s="21">
        <f t="shared" si="132"/>
        <v>4908</v>
      </c>
      <c r="CH322" s="53">
        <v>801.5104199151408</v>
      </c>
      <c r="CI322" s="25">
        <f t="shared" si="133"/>
        <v>190.4895800848592</v>
      </c>
      <c r="CJ322" s="21">
        <f t="shared" si="134"/>
        <v>850</v>
      </c>
      <c r="CK322" s="21">
        <v>700</v>
      </c>
      <c r="CL322" s="21">
        <v>490</v>
      </c>
      <c r="CM322" s="21">
        <v>0</v>
      </c>
      <c r="CN322" s="53">
        <v>320.80271998069691</v>
      </c>
      <c r="CO322" s="25">
        <f t="shared" si="135"/>
        <v>869.19728001930309</v>
      </c>
    </row>
    <row r="323" spans="2:93" ht="14" customHeight="1" x14ac:dyDescent="0.35">
      <c r="B323" s="4"/>
      <c r="C323" s="13">
        <v>45018</v>
      </c>
      <c r="D323" s="22">
        <f t="shared" si="111"/>
        <v>5295</v>
      </c>
      <c r="E323" s="52">
        <v>3077.5</v>
      </c>
      <c r="F323" s="52">
        <v>50</v>
      </c>
      <c r="G323" s="22">
        <f t="shared" si="112"/>
        <v>2167.5</v>
      </c>
      <c r="H323" s="22">
        <v>58.322956777098355</v>
      </c>
      <c r="I323" s="22">
        <f t="shared" si="136"/>
        <v>3069.1770432229018</v>
      </c>
      <c r="J323" s="21">
        <v>300</v>
      </c>
      <c r="K323" s="21">
        <f t="shared" si="113"/>
        <v>267</v>
      </c>
      <c r="L323" s="26">
        <v>33</v>
      </c>
      <c r="M323" s="21">
        <v>0</v>
      </c>
      <c r="N323" s="53">
        <v>14.979129497732366</v>
      </c>
      <c r="O323" s="25">
        <f t="shared" si="137"/>
        <v>285.02087050226766</v>
      </c>
      <c r="P323" s="21">
        <v>2500</v>
      </c>
      <c r="Q323" s="25">
        <v>2150</v>
      </c>
      <c r="R323" s="21">
        <v>0</v>
      </c>
      <c r="S323" s="25">
        <f t="shared" si="114"/>
        <v>350</v>
      </c>
      <c r="T323" s="53">
        <v>830.52031484834163</v>
      </c>
      <c r="U323" s="25">
        <f t="shared" si="115"/>
        <v>1319.4796851516585</v>
      </c>
      <c r="V323" s="25">
        <v>1113</v>
      </c>
      <c r="W323" s="26">
        <v>40</v>
      </c>
      <c r="X323" s="25">
        <v>203</v>
      </c>
      <c r="Y323" s="21">
        <v>0</v>
      </c>
      <c r="Z323" s="53">
        <v>177.63245769559242</v>
      </c>
      <c r="AA323" s="25">
        <f t="shared" si="138"/>
        <v>65.367542304407579</v>
      </c>
      <c r="AB323" s="21">
        <v>864</v>
      </c>
      <c r="AC323" s="21">
        <v>110</v>
      </c>
      <c r="AD323" s="21">
        <v>120</v>
      </c>
      <c r="AE323" s="21">
        <f t="shared" si="116"/>
        <v>634</v>
      </c>
      <c r="AF323" s="52">
        <v>148.17689336537191</v>
      </c>
      <c r="AG323" s="22">
        <f t="shared" si="139"/>
        <v>81.82310663462809</v>
      </c>
      <c r="AH323" s="22">
        <v>2213</v>
      </c>
      <c r="AI323" s="21">
        <v>298.60000000000002</v>
      </c>
      <c r="AJ323" s="21">
        <v>600</v>
      </c>
      <c r="AK323" s="22">
        <f t="shared" si="117"/>
        <v>1314.4</v>
      </c>
      <c r="AL323" s="53">
        <v>776.15748905710768</v>
      </c>
      <c r="AM323" s="25">
        <f t="shared" si="118"/>
        <v>122.44251094289234</v>
      </c>
      <c r="AN323" s="35">
        <v>7670</v>
      </c>
      <c r="AO323" s="21">
        <v>3647.6</v>
      </c>
      <c r="AP323" s="21">
        <v>400</v>
      </c>
      <c r="AQ323" s="25">
        <f t="shared" si="119"/>
        <v>3622.4</v>
      </c>
      <c r="AR323" s="53">
        <v>1708.5663191004689</v>
      </c>
      <c r="AS323" s="25">
        <f t="shared" si="120"/>
        <v>2339.0336808995307</v>
      </c>
      <c r="AT323" s="21">
        <v>1095</v>
      </c>
      <c r="AU323" s="21">
        <v>0</v>
      </c>
      <c r="AV323" s="21">
        <v>100</v>
      </c>
      <c r="AW323" s="21">
        <v>0</v>
      </c>
      <c r="AX323" s="53">
        <v>90.757215763891921</v>
      </c>
      <c r="AY323" s="25">
        <f t="shared" si="121"/>
        <v>9.2427842361080792</v>
      </c>
      <c r="AZ323" s="35">
        <v>2970</v>
      </c>
      <c r="BA323" s="21">
        <v>300</v>
      </c>
      <c r="BB323" s="21">
        <v>40</v>
      </c>
      <c r="BC323" s="35">
        <f t="shared" si="122"/>
        <v>2670</v>
      </c>
      <c r="BD323" s="53">
        <v>275.28235623007612</v>
      </c>
      <c r="BE323" s="25">
        <f t="shared" si="123"/>
        <v>64.717643769923882</v>
      </c>
      <c r="BF323" s="21">
        <v>320</v>
      </c>
      <c r="BG323" s="21">
        <v>40</v>
      </c>
      <c r="BH323" s="21">
        <v>5</v>
      </c>
      <c r="BI323" s="26">
        <f t="shared" si="124"/>
        <v>275</v>
      </c>
      <c r="BJ323" s="53">
        <v>18.258767273810449</v>
      </c>
      <c r="BK323" s="25">
        <f t="shared" si="125"/>
        <v>26.741232726189551</v>
      </c>
      <c r="BL323" s="35">
        <v>12990</v>
      </c>
      <c r="BM323" s="35">
        <v>1250</v>
      </c>
      <c r="BN323" s="35">
        <v>2000</v>
      </c>
      <c r="BO323" s="35">
        <f t="shared" si="126"/>
        <v>9740</v>
      </c>
      <c r="BP323" s="54">
        <v>3001.1877718362898</v>
      </c>
      <c r="BQ323" s="25">
        <f t="shared" si="127"/>
        <v>248.81222816371019</v>
      </c>
      <c r="BR323" s="21">
        <v>2000</v>
      </c>
      <c r="BS323" s="21">
        <v>285</v>
      </c>
      <c r="BT323" s="21">
        <v>38</v>
      </c>
      <c r="BU323" s="21">
        <f t="shared" si="128"/>
        <v>1677</v>
      </c>
      <c r="BV323" s="55">
        <v>413.21115984096542</v>
      </c>
      <c r="BW323" s="32">
        <f t="shared" si="129"/>
        <v>0</v>
      </c>
      <c r="BX323" s="35">
        <v>5328</v>
      </c>
      <c r="BY323" s="25">
        <v>1716</v>
      </c>
      <c r="BZ323" s="21">
        <v>50</v>
      </c>
      <c r="CA323" s="21">
        <f t="shared" si="130"/>
        <v>3562</v>
      </c>
      <c r="CB323" s="53">
        <v>1143.6336865324124</v>
      </c>
      <c r="CC323" s="25">
        <f t="shared" si="131"/>
        <v>622.36631346758759</v>
      </c>
      <c r="CD323" s="22">
        <v>5700</v>
      </c>
      <c r="CE323" s="21">
        <v>792</v>
      </c>
      <c r="CF323" s="21">
        <v>200</v>
      </c>
      <c r="CG323" s="21">
        <f t="shared" si="132"/>
        <v>4908</v>
      </c>
      <c r="CH323" s="53">
        <v>885.8477006326591</v>
      </c>
      <c r="CI323" s="25">
        <f t="shared" si="133"/>
        <v>106.1522993673409</v>
      </c>
      <c r="CJ323" s="21">
        <f t="shared" si="134"/>
        <v>850</v>
      </c>
      <c r="CK323" s="21">
        <v>700</v>
      </c>
      <c r="CL323" s="21">
        <v>490</v>
      </c>
      <c r="CM323" s="21">
        <v>0</v>
      </c>
      <c r="CN323" s="53">
        <v>316.0168486747794</v>
      </c>
      <c r="CO323" s="25">
        <f t="shared" si="135"/>
        <v>873.98315132522066</v>
      </c>
    </row>
    <row r="324" spans="2:93" ht="14" customHeight="1" x14ac:dyDescent="0.35">
      <c r="B324" s="4"/>
      <c r="C324" s="13">
        <v>45019</v>
      </c>
      <c r="D324" s="22">
        <f t="shared" si="111"/>
        <v>5295</v>
      </c>
      <c r="E324" s="52">
        <v>3077.5</v>
      </c>
      <c r="F324" s="52">
        <v>50</v>
      </c>
      <c r="G324" s="22">
        <f t="shared" si="112"/>
        <v>2167.5</v>
      </c>
      <c r="H324" s="22">
        <v>46.747637428614247</v>
      </c>
      <c r="I324" s="22">
        <f t="shared" si="136"/>
        <v>3080.7523625713857</v>
      </c>
      <c r="J324" s="21">
        <v>300</v>
      </c>
      <c r="K324" s="21">
        <f t="shared" si="113"/>
        <v>267</v>
      </c>
      <c r="L324" s="26">
        <v>33</v>
      </c>
      <c r="M324" s="21">
        <v>0</v>
      </c>
      <c r="N324" s="53">
        <v>32.001017824026363</v>
      </c>
      <c r="O324" s="25">
        <f t="shared" si="137"/>
        <v>267.99898217597365</v>
      </c>
      <c r="P324" s="21">
        <v>2500</v>
      </c>
      <c r="Q324" s="25">
        <v>2150</v>
      </c>
      <c r="R324" s="21">
        <v>0</v>
      </c>
      <c r="S324" s="25">
        <f t="shared" si="114"/>
        <v>350</v>
      </c>
      <c r="T324" s="53">
        <v>830.41085645290923</v>
      </c>
      <c r="U324" s="25">
        <f t="shared" si="115"/>
        <v>1319.5891435470908</v>
      </c>
      <c r="V324" s="25">
        <v>1113</v>
      </c>
      <c r="W324" s="26">
        <v>40</v>
      </c>
      <c r="X324" s="25">
        <v>203</v>
      </c>
      <c r="Y324" s="21">
        <v>0</v>
      </c>
      <c r="Z324" s="53">
        <v>250.98127535327822</v>
      </c>
      <c r="AA324" s="25">
        <f t="shared" si="138"/>
        <v>0</v>
      </c>
      <c r="AB324" s="21">
        <v>864</v>
      </c>
      <c r="AC324" s="21">
        <v>110</v>
      </c>
      <c r="AD324" s="21">
        <v>120</v>
      </c>
      <c r="AE324" s="21">
        <f t="shared" si="116"/>
        <v>634</v>
      </c>
      <c r="AF324" s="52">
        <v>178.09702069545509</v>
      </c>
      <c r="AG324" s="22">
        <f t="shared" si="139"/>
        <v>51.902979304544914</v>
      </c>
      <c r="AH324" s="22">
        <v>2213</v>
      </c>
      <c r="AI324" s="21">
        <v>298.60000000000002</v>
      </c>
      <c r="AJ324" s="21">
        <v>600</v>
      </c>
      <c r="AK324" s="22">
        <f t="shared" si="117"/>
        <v>1314.4</v>
      </c>
      <c r="AL324" s="53">
        <v>931.47327206939599</v>
      </c>
      <c r="AM324" s="25">
        <f t="shared" si="118"/>
        <v>0</v>
      </c>
      <c r="AN324" s="35">
        <v>7670</v>
      </c>
      <c r="AO324" s="21">
        <v>3647.6</v>
      </c>
      <c r="AP324" s="21">
        <v>400</v>
      </c>
      <c r="AQ324" s="25">
        <f t="shared" si="119"/>
        <v>3622.4</v>
      </c>
      <c r="AR324" s="53">
        <v>1742.663039444074</v>
      </c>
      <c r="AS324" s="25">
        <f t="shared" si="120"/>
        <v>2304.9369605559259</v>
      </c>
      <c r="AT324" s="21">
        <v>1095</v>
      </c>
      <c r="AU324" s="21">
        <v>0</v>
      </c>
      <c r="AV324" s="21">
        <v>100</v>
      </c>
      <c r="AW324" s="21">
        <v>0</v>
      </c>
      <c r="AX324" s="53">
        <v>109.25483831029592</v>
      </c>
      <c r="AY324" s="25">
        <f t="shared" si="121"/>
        <v>0</v>
      </c>
      <c r="AZ324" s="35">
        <v>2970</v>
      </c>
      <c r="BA324" s="21">
        <v>300</v>
      </c>
      <c r="BB324" s="21">
        <v>40</v>
      </c>
      <c r="BC324" s="35">
        <f t="shared" si="122"/>
        <v>2670</v>
      </c>
      <c r="BD324" s="53">
        <v>310.05742306751955</v>
      </c>
      <c r="BE324" s="25">
        <f t="shared" si="123"/>
        <v>29.942576932480449</v>
      </c>
      <c r="BF324" s="21">
        <v>320</v>
      </c>
      <c r="BG324" s="21">
        <v>40</v>
      </c>
      <c r="BH324" s="21">
        <v>5</v>
      </c>
      <c r="BI324" s="26">
        <f t="shared" si="124"/>
        <v>275</v>
      </c>
      <c r="BJ324" s="53">
        <v>31.634421548116872</v>
      </c>
      <c r="BK324" s="25">
        <f t="shared" si="125"/>
        <v>13.365578451883128</v>
      </c>
      <c r="BL324" s="35">
        <v>12990</v>
      </c>
      <c r="BM324" s="35">
        <v>1250</v>
      </c>
      <c r="BN324" s="35">
        <v>2000</v>
      </c>
      <c r="BO324" s="35">
        <f t="shared" si="126"/>
        <v>9740</v>
      </c>
      <c r="BP324" s="54">
        <v>3111.4250741030305</v>
      </c>
      <c r="BQ324" s="25">
        <f t="shared" si="127"/>
        <v>138.57492589696949</v>
      </c>
      <c r="BR324" s="21">
        <v>2000</v>
      </c>
      <c r="BS324" s="21">
        <v>285</v>
      </c>
      <c r="BT324" s="21">
        <v>38</v>
      </c>
      <c r="BU324" s="21">
        <f t="shared" si="128"/>
        <v>1677</v>
      </c>
      <c r="BV324" s="55">
        <v>323.27656866314311</v>
      </c>
      <c r="BW324" s="32">
        <f t="shared" si="129"/>
        <v>0</v>
      </c>
      <c r="BX324" s="35">
        <v>5328</v>
      </c>
      <c r="BY324" s="25">
        <v>1716</v>
      </c>
      <c r="BZ324" s="21">
        <v>50</v>
      </c>
      <c r="CA324" s="21">
        <f t="shared" si="130"/>
        <v>3562</v>
      </c>
      <c r="CB324" s="53">
        <v>1193.5321451081309</v>
      </c>
      <c r="CC324" s="25">
        <f t="shared" si="131"/>
        <v>572.46785489186914</v>
      </c>
      <c r="CD324" s="22">
        <v>5700</v>
      </c>
      <c r="CE324" s="21">
        <v>792</v>
      </c>
      <c r="CF324" s="21">
        <v>200</v>
      </c>
      <c r="CG324" s="21">
        <f t="shared" si="132"/>
        <v>4908</v>
      </c>
      <c r="CH324" s="53">
        <v>907.37745745641655</v>
      </c>
      <c r="CI324" s="25">
        <f t="shared" si="133"/>
        <v>84.62254254358345</v>
      </c>
      <c r="CJ324" s="21">
        <f t="shared" si="134"/>
        <v>850</v>
      </c>
      <c r="CK324" s="21">
        <v>700</v>
      </c>
      <c r="CL324" s="21">
        <v>490</v>
      </c>
      <c r="CM324" s="21">
        <v>0</v>
      </c>
      <c r="CN324" s="53">
        <v>320.85065024539279</v>
      </c>
      <c r="CO324" s="25">
        <f t="shared" si="135"/>
        <v>869.14934975460721</v>
      </c>
    </row>
    <row r="325" spans="2:93" ht="14" customHeight="1" x14ac:dyDescent="0.35">
      <c r="B325" s="4"/>
      <c r="C325" s="13">
        <v>45020</v>
      </c>
      <c r="D325" s="22">
        <f t="shared" si="111"/>
        <v>5295</v>
      </c>
      <c r="E325" s="52">
        <v>3077.5</v>
      </c>
      <c r="F325" s="52">
        <v>50</v>
      </c>
      <c r="G325" s="22">
        <f t="shared" si="112"/>
        <v>2167.5</v>
      </c>
      <c r="H325" s="22">
        <v>33.452324335999791</v>
      </c>
      <c r="I325" s="22">
        <f t="shared" si="136"/>
        <v>3094.0476756640001</v>
      </c>
      <c r="J325" s="21">
        <v>300</v>
      </c>
      <c r="K325" s="21">
        <f t="shared" si="113"/>
        <v>267</v>
      </c>
      <c r="L325" s="26">
        <v>33</v>
      </c>
      <c r="M325" s="21">
        <v>0</v>
      </c>
      <c r="N325" s="53">
        <v>34.705526194838178</v>
      </c>
      <c r="O325" s="25">
        <f t="shared" si="137"/>
        <v>265.29447380516183</v>
      </c>
      <c r="P325" s="21">
        <v>2500</v>
      </c>
      <c r="Q325" s="25">
        <v>2150</v>
      </c>
      <c r="R325" s="21">
        <v>0</v>
      </c>
      <c r="S325" s="25">
        <f t="shared" si="114"/>
        <v>350</v>
      </c>
      <c r="T325" s="53">
        <v>829.73442814266491</v>
      </c>
      <c r="U325" s="25">
        <f t="shared" si="115"/>
        <v>1320.2655718573351</v>
      </c>
      <c r="V325" s="25">
        <v>1113</v>
      </c>
      <c r="W325" s="26">
        <v>40</v>
      </c>
      <c r="X325" s="25">
        <v>203</v>
      </c>
      <c r="Y325" s="21">
        <v>0</v>
      </c>
      <c r="Z325" s="53">
        <v>255.07072788698105</v>
      </c>
      <c r="AA325" s="25">
        <f t="shared" si="138"/>
        <v>0</v>
      </c>
      <c r="AB325" s="21">
        <v>864</v>
      </c>
      <c r="AC325" s="21">
        <v>110</v>
      </c>
      <c r="AD325" s="21">
        <v>120</v>
      </c>
      <c r="AE325" s="21">
        <f t="shared" si="116"/>
        <v>634</v>
      </c>
      <c r="AF325" s="52">
        <v>186.50852040477949</v>
      </c>
      <c r="AG325" s="22">
        <f t="shared" si="139"/>
        <v>43.491479595220511</v>
      </c>
      <c r="AH325" s="22">
        <v>2213</v>
      </c>
      <c r="AI325" s="21">
        <v>298.60000000000002</v>
      </c>
      <c r="AJ325" s="21">
        <v>600</v>
      </c>
      <c r="AK325" s="22">
        <f t="shared" si="117"/>
        <v>1314.4</v>
      </c>
      <c r="AL325" s="53">
        <v>939.20814224149774</v>
      </c>
      <c r="AM325" s="25">
        <f t="shared" si="118"/>
        <v>0</v>
      </c>
      <c r="AN325" s="35">
        <v>7670</v>
      </c>
      <c r="AO325" s="21">
        <v>3647.6</v>
      </c>
      <c r="AP325" s="21">
        <v>400</v>
      </c>
      <c r="AQ325" s="25">
        <f t="shared" si="119"/>
        <v>3622.4</v>
      </c>
      <c r="AR325" s="53">
        <v>1867.8016201428129</v>
      </c>
      <c r="AS325" s="25">
        <f t="shared" si="120"/>
        <v>2179.7983798571868</v>
      </c>
      <c r="AT325" s="21">
        <v>1095</v>
      </c>
      <c r="AU325" s="21">
        <v>0</v>
      </c>
      <c r="AV325" s="21">
        <v>100</v>
      </c>
      <c r="AW325" s="21">
        <v>0</v>
      </c>
      <c r="AX325" s="53">
        <v>104.52677491636992</v>
      </c>
      <c r="AY325" s="25">
        <f t="shared" si="121"/>
        <v>0</v>
      </c>
      <c r="AZ325" s="35">
        <v>2970</v>
      </c>
      <c r="BA325" s="21">
        <v>300</v>
      </c>
      <c r="BB325" s="21">
        <v>40</v>
      </c>
      <c r="BC325" s="35">
        <f t="shared" si="122"/>
        <v>2670</v>
      </c>
      <c r="BD325" s="53">
        <v>318.91488424879714</v>
      </c>
      <c r="BE325" s="25">
        <f t="shared" si="123"/>
        <v>21.085115751202864</v>
      </c>
      <c r="BF325" s="21">
        <v>320</v>
      </c>
      <c r="BG325" s="21">
        <v>40</v>
      </c>
      <c r="BH325" s="21">
        <v>5</v>
      </c>
      <c r="BI325" s="26">
        <f t="shared" si="124"/>
        <v>275</v>
      </c>
      <c r="BJ325" s="53">
        <v>41.58335444080523</v>
      </c>
      <c r="BK325" s="25">
        <f t="shared" si="125"/>
        <v>3.4166455591947695</v>
      </c>
      <c r="BL325" s="35">
        <v>12990</v>
      </c>
      <c r="BM325" s="35">
        <v>1250</v>
      </c>
      <c r="BN325" s="35">
        <v>2000</v>
      </c>
      <c r="BO325" s="35">
        <f t="shared" si="126"/>
        <v>9740</v>
      </c>
      <c r="BP325" s="54">
        <v>3438.3236597950158</v>
      </c>
      <c r="BQ325" s="25">
        <f t="shared" si="127"/>
        <v>0</v>
      </c>
      <c r="BR325" s="21">
        <v>2000</v>
      </c>
      <c r="BS325" s="21">
        <v>285</v>
      </c>
      <c r="BT325" s="21">
        <v>38</v>
      </c>
      <c r="BU325" s="21">
        <f t="shared" si="128"/>
        <v>1677</v>
      </c>
      <c r="BV325" s="55">
        <v>316.36687270794152</v>
      </c>
      <c r="BW325" s="32">
        <f t="shared" si="129"/>
        <v>6.6331272920584752</v>
      </c>
      <c r="BX325" s="35">
        <v>5328</v>
      </c>
      <c r="BY325" s="25">
        <v>1716</v>
      </c>
      <c r="BZ325" s="21">
        <v>50</v>
      </c>
      <c r="CA325" s="21">
        <f t="shared" si="130"/>
        <v>3562</v>
      </c>
      <c r="CB325" s="53">
        <v>1201.9093935559308</v>
      </c>
      <c r="CC325" s="25">
        <f t="shared" si="131"/>
        <v>564.09060644406918</v>
      </c>
      <c r="CD325" s="22">
        <v>5700</v>
      </c>
      <c r="CE325" s="21">
        <v>792</v>
      </c>
      <c r="CF325" s="21">
        <v>200</v>
      </c>
      <c r="CG325" s="21">
        <f t="shared" si="132"/>
        <v>4908</v>
      </c>
      <c r="CH325" s="53">
        <v>919.30885653590929</v>
      </c>
      <c r="CI325" s="25">
        <f t="shared" si="133"/>
        <v>72.691143464090715</v>
      </c>
      <c r="CJ325" s="21">
        <f t="shared" si="134"/>
        <v>850</v>
      </c>
      <c r="CK325" s="21">
        <v>700</v>
      </c>
      <c r="CL325" s="21">
        <v>490</v>
      </c>
      <c r="CM325" s="21">
        <v>0</v>
      </c>
      <c r="CN325" s="53">
        <v>312.77055723863049</v>
      </c>
      <c r="CO325" s="25">
        <f t="shared" si="135"/>
        <v>877.22944276136946</v>
      </c>
    </row>
    <row r="326" spans="2:93" ht="14" customHeight="1" x14ac:dyDescent="0.35">
      <c r="B326" s="4"/>
      <c r="C326" s="13">
        <v>45021</v>
      </c>
      <c r="D326" s="22">
        <f t="shared" si="111"/>
        <v>5295</v>
      </c>
      <c r="E326" s="52">
        <v>3077.5</v>
      </c>
      <c r="F326" s="52">
        <v>50</v>
      </c>
      <c r="G326" s="22">
        <f t="shared" si="112"/>
        <v>2167.5</v>
      </c>
      <c r="H326" s="22">
        <v>40.714163651385874</v>
      </c>
      <c r="I326" s="22">
        <f t="shared" si="136"/>
        <v>3086.7858363486143</v>
      </c>
      <c r="J326" s="21">
        <v>300</v>
      </c>
      <c r="K326" s="21">
        <f t="shared" si="113"/>
        <v>267</v>
      </c>
      <c r="L326" s="26">
        <v>33</v>
      </c>
      <c r="M326" s="21">
        <v>0</v>
      </c>
      <c r="N326" s="53">
        <v>36.225845004109118</v>
      </c>
      <c r="O326" s="25">
        <f t="shared" si="137"/>
        <v>263.77415499589085</v>
      </c>
      <c r="P326" s="21">
        <v>2500</v>
      </c>
      <c r="Q326" s="25">
        <v>2150</v>
      </c>
      <c r="R326" s="21">
        <v>0</v>
      </c>
      <c r="S326" s="25">
        <f t="shared" si="114"/>
        <v>350</v>
      </c>
      <c r="T326" s="53">
        <v>830.428827786434</v>
      </c>
      <c r="U326" s="25">
        <f t="shared" si="115"/>
        <v>1319.5711722135661</v>
      </c>
      <c r="V326" s="25">
        <v>1113</v>
      </c>
      <c r="W326" s="26">
        <v>40</v>
      </c>
      <c r="X326" s="25">
        <v>203</v>
      </c>
      <c r="Y326" s="21">
        <v>0</v>
      </c>
      <c r="Z326" s="53">
        <v>257.4691647867354</v>
      </c>
      <c r="AA326" s="25">
        <f t="shared" si="138"/>
        <v>0</v>
      </c>
      <c r="AB326" s="21">
        <v>864</v>
      </c>
      <c r="AC326" s="21">
        <v>110</v>
      </c>
      <c r="AD326" s="21">
        <v>120</v>
      </c>
      <c r="AE326" s="21">
        <f t="shared" si="116"/>
        <v>634</v>
      </c>
      <c r="AF326" s="52">
        <v>193.72357374846737</v>
      </c>
      <c r="AG326" s="22">
        <f t="shared" si="139"/>
        <v>36.276426251532627</v>
      </c>
      <c r="AH326" s="22">
        <v>2213</v>
      </c>
      <c r="AI326" s="21">
        <v>298.60000000000002</v>
      </c>
      <c r="AJ326" s="21">
        <v>600</v>
      </c>
      <c r="AK326" s="22">
        <f t="shared" si="117"/>
        <v>1314.4</v>
      </c>
      <c r="AL326" s="53">
        <v>958.36088733961481</v>
      </c>
      <c r="AM326" s="25">
        <f t="shared" si="118"/>
        <v>0</v>
      </c>
      <c r="AN326" s="35">
        <v>7670</v>
      </c>
      <c r="AO326" s="21">
        <v>3647.6</v>
      </c>
      <c r="AP326" s="21">
        <v>400</v>
      </c>
      <c r="AQ326" s="25">
        <f t="shared" si="119"/>
        <v>3622.4</v>
      </c>
      <c r="AR326" s="53">
        <v>1768.4677839324115</v>
      </c>
      <c r="AS326" s="25">
        <f t="shared" si="120"/>
        <v>2279.1322160675882</v>
      </c>
      <c r="AT326" s="21">
        <v>1095</v>
      </c>
      <c r="AU326" s="21">
        <v>0</v>
      </c>
      <c r="AV326" s="21">
        <v>100</v>
      </c>
      <c r="AW326" s="21">
        <v>0</v>
      </c>
      <c r="AX326" s="53">
        <v>101.06095224376485</v>
      </c>
      <c r="AY326" s="25">
        <f t="shared" si="121"/>
        <v>0</v>
      </c>
      <c r="AZ326" s="35">
        <v>2970</v>
      </c>
      <c r="BA326" s="21">
        <v>300</v>
      </c>
      <c r="BB326" s="21">
        <v>40</v>
      </c>
      <c r="BC326" s="35">
        <f t="shared" si="122"/>
        <v>2670</v>
      </c>
      <c r="BD326" s="53">
        <v>321.40582099337678</v>
      </c>
      <c r="BE326" s="25">
        <f t="shared" si="123"/>
        <v>18.594179006623222</v>
      </c>
      <c r="BF326" s="21">
        <v>320</v>
      </c>
      <c r="BG326" s="21">
        <v>40</v>
      </c>
      <c r="BH326" s="21">
        <v>5</v>
      </c>
      <c r="BI326" s="26">
        <f t="shared" si="124"/>
        <v>275</v>
      </c>
      <c r="BJ326" s="53">
        <v>44.602865570678645</v>
      </c>
      <c r="BK326" s="25">
        <f t="shared" si="125"/>
        <v>0.39713442932135479</v>
      </c>
      <c r="BL326" s="35">
        <v>12990</v>
      </c>
      <c r="BM326" s="35">
        <v>1250</v>
      </c>
      <c r="BN326" s="35">
        <v>2000</v>
      </c>
      <c r="BO326" s="35">
        <f t="shared" si="126"/>
        <v>9740</v>
      </c>
      <c r="BP326" s="54">
        <v>3163.9117630621445</v>
      </c>
      <c r="BQ326" s="25">
        <f t="shared" si="127"/>
        <v>86.088236937855527</v>
      </c>
      <c r="BR326" s="21">
        <v>2000</v>
      </c>
      <c r="BS326" s="21">
        <v>285</v>
      </c>
      <c r="BT326" s="21">
        <v>38</v>
      </c>
      <c r="BU326" s="21">
        <f t="shared" si="128"/>
        <v>1677</v>
      </c>
      <c r="BV326" s="55">
        <v>353.58218750477533</v>
      </c>
      <c r="BW326" s="32">
        <f t="shared" si="129"/>
        <v>0</v>
      </c>
      <c r="BX326" s="35">
        <v>5328</v>
      </c>
      <c r="BY326" s="25">
        <v>1716</v>
      </c>
      <c r="BZ326" s="21">
        <v>50</v>
      </c>
      <c r="CA326" s="21">
        <f t="shared" si="130"/>
        <v>3562</v>
      </c>
      <c r="CB326" s="53">
        <v>1245.8386087365379</v>
      </c>
      <c r="CC326" s="25">
        <f t="shared" si="131"/>
        <v>520.16139126346206</v>
      </c>
      <c r="CD326" s="22">
        <v>5700</v>
      </c>
      <c r="CE326" s="21">
        <v>792</v>
      </c>
      <c r="CF326" s="21">
        <v>200</v>
      </c>
      <c r="CG326" s="21">
        <f t="shared" si="132"/>
        <v>4908</v>
      </c>
      <c r="CH326" s="53">
        <v>846.12537283420943</v>
      </c>
      <c r="CI326" s="25">
        <f t="shared" si="133"/>
        <v>145.87462716579057</v>
      </c>
      <c r="CJ326" s="21">
        <f t="shared" si="134"/>
        <v>850</v>
      </c>
      <c r="CK326" s="21">
        <v>700</v>
      </c>
      <c r="CL326" s="21">
        <v>490</v>
      </c>
      <c r="CM326" s="21">
        <v>0</v>
      </c>
      <c r="CN326" s="53">
        <v>320.61016780356499</v>
      </c>
      <c r="CO326" s="25">
        <f t="shared" si="135"/>
        <v>869.38983219643501</v>
      </c>
    </row>
    <row r="327" spans="2:93" ht="14" customHeight="1" x14ac:dyDescent="0.35">
      <c r="B327" s="4"/>
      <c r="C327" s="13">
        <v>45022</v>
      </c>
      <c r="D327" s="22">
        <f t="shared" si="111"/>
        <v>5295</v>
      </c>
      <c r="E327" s="52">
        <v>3077.5</v>
      </c>
      <c r="F327" s="52">
        <v>50</v>
      </c>
      <c r="G327" s="22">
        <f t="shared" si="112"/>
        <v>2167.5</v>
      </c>
      <c r="H327" s="22">
        <v>48.926949136990544</v>
      </c>
      <c r="I327" s="22">
        <f t="shared" si="136"/>
        <v>3078.5730508630095</v>
      </c>
      <c r="J327" s="21">
        <v>300</v>
      </c>
      <c r="K327" s="21">
        <f t="shared" si="113"/>
        <v>267</v>
      </c>
      <c r="L327" s="26">
        <v>33</v>
      </c>
      <c r="M327" s="21">
        <v>0</v>
      </c>
      <c r="N327" s="53">
        <v>37.732911607559551</v>
      </c>
      <c r="O327" s="25">
        <f t="shared" si="137"/>
        <v>262.26708839244043</v>
      </c>
      <c r="P327" s="21">
        <v>2500</v>
      </c>
      <c r="Q327" s="25">
        <v>2150</v>
      </c>
      <c r="R327" s="21">
        <v>0</v>
      </c>
      <c r="S327" s="25">
        <f t="shared" si="114"/>
        <v>350</v>
      </c>
      <c r="T327" s="53">
        <v>831.11465040720316</v>
      </c>
      <c r="U327" s="25">
        <f t="shared" si="115"/>
        <v>1318.885349592797</v>
      </c>
      <c r="V327" s="25">
        <v>1113</v>
      </c>
      <c r="W327" s="26">
        <v>40</v>
      </c>
      <c r="X327" s="25">
        <v>203</v>
      </c>
      <c r="Y327" s="21">
        <v>0</v>
      </c>
      <c r="Z327" s="53">
        <v>275.29071178389393</v>
      </c>
      <c r="AA327" s="25">
        <f t="shared" si="138"/>
        <v>0</v>
      </c>
      <c r="AB327" s="21">
        <v>864</v>
      </c>
      <c r="AC327" s="21">
        <v>110</v>
      </c>
      <c r="AD327" s="21">
        <v>120</v>
      </c>
      <c r="AE327" s="21">
        <f t="shared" si="116"/>
        <v>634</v>
      </c>
      <c r="AF327" s="52">
        <v>187.04159365956517</v>
      </c>
      <c r="AG327" s="22">
        <f t="shared" si="139"/>
        <v>42.958406340434834</v>
      </c>
      <c r="AH327" s="22">
        <v>2213</v>
      </c>
      <c r="AI327" s="21">
        <v>298.60000000000002</v>
      </c>
      <c r="AJ327" s="21">
        <v>600</v>
      </c>
      <c r="AK327" s="22">
        <f t="shared" si="117"/>
        <v>1314.4</v>
      </c>
      <c r="AL327" s="53">
        <v>989.02400563915955</v>
      </c>
      <c r="AM327" s="25">
        <f t="shared" si="118"/>
        <v>0</v>
      </c>
      <c r="AN327" s="35">
        <v>7670</v>
      </c>
      <c r="AO327" s="21">
        <v>3647.6</v>
      </c>
      <c r="AP327" s="21">
        <v>400</v>
      </c>
      <c r="AQ327" s="25">
        <f t="shared" si="119"/>
        <v>3622.4</v>
      </c>
      <c r="AR327" s="53">
        <v>1818.8157517543482</v>
      </c>
      <c r="AS327" s="25">
        <f t="shared" si="120"/>
        <v>2228.7842482456517</v>
      </c>
      <c r="AT327" s="21">
        <v>1095</v>
      </c>
      <c r="AU327" s="21">
        <v>0</v>
      </c>
      <c r="AV327" s="21">
        <v>100</v>
      </c>
      <c r="AW327" s="21">
        <v>0</v>
      </c>
      <c r="AX327" s="53">
        <v>101.96604794756107</v>
      </c>
      <c r="AY327" s="25">
        <f t="shared" si="121"/>
        <v>0</v>
      </c>
      <c r="AZ327" s="35">
        <v>2970</v>
      </c>
      <c r="BA327" s="21">
        <v>300</v>
      </c>
      <c r="BB327" s="21">
        <v>40</v>
      </c>
      <c r="BC327" s="35">
        <f t="shared" si="122"/>
        <v>2670</v>
      </c>
      <c r="BD327" s="53">
        <v>322.05741290772397</v>
      </c>
      <c r="BE327" s="25">
        <f t="shared" si="123"/>
        <v>17.942587092276028</v>
      </c>
      <c r="BF327" s="21">
        <v>320</v>
      </c>
      <c r="BG327" s="21">
        <v>40</v>
      </c>
      <c r="BH327" s="21">
        <v>5</v>
      </c>
      <c r="BI327" s="26">
        <f t="shared" si="124"/>
        <v>275</v>
      </c>
      <c r="BJ327" s="53">
        <v>43.404760611484242</v>
      </c>
      <c r="BK327" s="25">
        <f t="shared" si="125"/>
        <v>1.5952393885157576</v>
      </c>
      <c r="BL327" s="35">
        <v>12990</v>
      </c>
      <c r="BM327" s="35">
        <v>1250</v>
      </c>
      <c r="BN327" s="35">
        <v>2000</v>
      </c>
      <c r="BO327" s="35">
        <f t="shared" si="126"/>
        <v>9740</v>
      </c>
      <c r="BP327" s="54">
        <v>2983.7001434959648</v>
      </c>
      <c r="BQ327" s="25">
        <f t="shared" si="127"/>
        <v>266.29985650403523</v>
      </c>
      <c r="BR327" s="21">
        <v>2000</v>
      </c>
      <c r="BS327" s="21">
        <v>285</v>
      </c>
      <c r="BT327" s="21">
        <v>38</v>
      </c>
      <c r="BU327" s="21">
        <f t="shared" si="128"/>
        <v>1677</v>
      </c>
      <c r="BV327" s="55">
        <v>360.71854308890852</v>
      </c>
      <c r="BW327" s="32">
        <f t="shared" si="129"/>
        <v>0</v>
      </c>
      <c r="BX327" s="35">
        <v>5328</v>
      </c>
      <c r="BY327" s="25">
        <v>1716</v>
      </c>
      <c r="BZ327" s="21">
        <v>50</v>
      </c>
      <c r="CA327" s="21">
        <f t="shared" si="130"/>
        <v>3562</v>
      </c>
      <c r="CB327" s="53">
        <v>1248.2276812380189</v>
      </c>
      <c r="CC327" s="25">
        <f t="shared" si="131"/>
        <v>517.77231876198107</v>
      </c>
      <c r="CD327" s="22">
        <v>5700</v>
      </c>
      <c r="CE327" s="21">
        <v>792</v>
      </c>
      <c r="CF327" s="21">
        <v>200</v>
      </c>
      <c r="CG327" s="21">
        <f t="shared" si="132"/>
        <v>4908</v>
      </c>
      <c r="CH327" s="53">
        <v>888.93020714365377</v>
      </c>
      <c r="CI327" s="25">
        <f t="shared" si="133"/>
        <v>103.06979285634623</v>
      </c>
      <c r="CJ327" s="21">
        <f t="shared" si="134"/>
        <v>850</v>
      </c>
      <c r="CK327" s="21">
        <v>700</v>
      </c>
      <c r="CL327" s="21">
        <v>490</v>
      </c>
      <c r="CM327" s="21">
        <v>0</v>
      </c>
      <c r="CN327" s="53">
        <v>325.54010583526798</v>
      </c>
      <c r="CO327" s="25">
        <f t="shared" si="135"/>
        <v>864.45989416473208</v>
      </c>
    </row>
    <row r="328" spans="2:93" ht="14" customHeight="1" x14ac:dyDescent="0.35">
      <c r="B328" s="4"/>
      <c r="C328" s="13">
        <v>45023</v>
      </c>
      <c r="D328" s="22">
        <f t="shared" si="111"/>
        <v>5295</v>
      </c>
      <c r="E328" s="52">
        <v>3077.5</v>
      </c>
      <c r="F328" s="52">
        <v>50</v>
      </c>
      <c r="G328" s="22">
        <f t="shared" si="112"/>
        <v>2167.5</v>
      </c>
      <c r="H328" s="22">
        <v>50.439887294788768</v>
      </c>
      <c r="I328" s="22">
        <f t="shared" si="136"/>
        <v>3077.0601127052114</v>
      </c>
      <c r="J328" s="21">
        <v>300</v>
      </c>
      <c r="K328" s="21">
        <f t="shared" si="113"/>
        <v>267</v>
      </c>
      <c r="L328" s="26">
        <v>33</v>
      </c>
      <c r="M328" s="21">
        <v>0</v>
      </c>
      <c r="N328" s="53">
        <v>16.896372491367163</v>
      </c>
      <c r="O328" s="25">
        <f t="shared" si="137"/>
        <v>283.10362750863283</v>
      </c>
      <c r="P328" s="21">
        <v>2500</v>
      </c>
      <c r="Q328" s="25">
        <v>2150</v>
      </c>
      <c r="R328" s="21">
        <v>0</v>
      </c>
      <c r="S328" s="25">
        <f t="shared" si="114"/>
        <v>350</v>
      </c>
      <c r="T328" s="53">
        <v>830.6178101046039</v>
      </c>
      <c r="U328" s="25">
        <f t="shared" si="115"/>
        <v>1319.3821898953961</v>
      </c>
      <c r="V328" s="25">
        <v>1113</v>
      </c>
      <c r="W328" s="26">
        <v>40</v>
      </c>
      <c r="X328" s="25">
        <v>203</v>
      </c>
      <c r="Y328" s="21">
        <v>0</v>
      </c>
      <c r="Z328" s="53">
        <v>204.52928892367106</v>
      </c>
      <c r="AA328" s="25">
        <f t="shared" si="138"/>
        <v>38.470711076328939</v>
      </c>
      <c r="AB328" s="21">
        <v>864</v>
      </c>
      <c r="AC328" s="21">
        <v>110</v>
      </c>
      <c r="AD328" s="21">
        <v>120</v>
      </c>
      <c r="AE328" s="21">
        <f t="shared" si="116"/>
        <v>634</v>
      </c>
      <c r="AF328" s="52">
        <v>134.87234839782749</v>
      </c>
      <c r="AG328" s="22">
        <f t="shared" si="139"/>
        <v>95.127651602172506</v>
      </c>
      <c r="AH328" s="22">
        <v>2213</v>
      </c>
      <c r="AI328" s="21">
        <v>298.60000000000002</v>
      </c>
      <c r="AJ328" s="21">
        <v>600</v>
      </c>
      <c r="AK328" s="22">
        <f t="shared" si="117"/>
        <v>1314.4</v>
      </c>
      <c r="AL328" s="53">
        <v>798.51080162918572</v>
      </c>
      <c r="AM328" s="25">
        <f t="shared" si="118"/>
        <v>100.0891983708143</v>
      </c>
      <c r="AN328" s="35">
        <v>7670</v>
      </c>
      <c r="AO328" s="21">
        <v>3647.6</v>
      </c>
      <c r="AP328" s="21">
        <v>400</v>
      </c>
      <c r="AQ328" s="25">
        <f t="shared" si="119"/>
        <v>3622.4</v>
      </c>
      <c r="AR328" s="53">
        <v>1709.7473565206096</v>
      </c>
      <c r="AS328" s="25">
        <f t="shared" si="120"/>
        <v>2337.8526434793903</v>
      </c>
      <c r="AT328" s="21">
        <v>1095</v>
      </c>
      <c r="AU328" s="21">
        <v>0</v>
      </c>
      <c r="AV328" s="21">
        <v>100</v>
      </c>
      <c r="AW328" s="21">
        <v>0</v>
      </c>
      <c r="AX328" s="53">
        <v>97.157493304649464</v>
      </c>
      <c r="AY328" s="25">
        <f t="shared" si="121"/>
        <v>2.8425066953505365</v>
      </c>
      <c r="AZ328" s="35">
        <v>2970</v>
      </c>
      <c r="BA328" s="21">
        <v>300</v>
      </c>
      <c r="BB328" s="21">
        <v>40</v>
      </c>
      <c r="BC328" s="35">
        <f t="shared" si="122"/>
        <v>2670</v>
      </c>
      <c r="BD328" s="53">
        <v>260.56746132719883</v>
      </c>
      <c r="BE328" s="25">
        <f t="shared" si="123"/>
        <v>79.432538672801172</v>
      </c>
      <c r="BF328" s="21">
        <v>320</v>
      </c>
      <c r="BG328" s="21">
        <v>40</v>
      </c>
      <c r="BH328" s="21">
        <v>5</v>
      </c>
      <c r="BI328" s="26">
        <f t="shared" si="124"/>
        <v>275</v>
      </c>
      <c r="BJ328" s="53">
        <v>21.920560823976309</v>
      </c>
      <c r="BK328" s="25">
        <f t="shared" si="125"/>
        <v>23.079439176023691</v>
      </c>
      <c r="BL328" s="35">
        <v>12990</v>
      </c>
      <c r="BM328" s="35">
        <v>1250</v>
      </c>
      <c r="BN328" s="35">
        <v>2000</v>
      </c>
      <c r="BO328" s="35">
        <f t="shared" si="126"/>
        <v>9740</v>
      </c>
      <c r="BP328" s="54">
        <v>2962.5127154105735</v>
      </c>
      <c r="BQ328" s="25">
        <f t="shared" si="127"/>
        <v>287.48728458942651</v>
      </c>
      <c r="BR328" s="21">
        <v>2000</v>
      </c>
      <c r="BS328" s="21">
        <v>285</v>
      </c>
      <c r="BT328" s="21">
        <v>38</v>
      </c>
      <c r="BU328" s="21">
        <f t="shared" si="128"/>
        <v>1677</v>
      </c>
      <c r="BV328" s="55">
        <v>326.67361767458766</v>
      </c>
      <c r="BW328" s="32">
        <f t="shared" si="129"/>
        <v>0</v>
      </c>
      <c r="BX328" s="35">
        <v>5328</v>
      </c>
      <c r="BY328" s="25">
        <v>1716</v>
      </c>
      <c r="BZ328" s="21">
        <v>50</v>
      </c>
      <c r="CA328" s="21">
        <f t="shared" si="130"/>
        <v>3562</v>
      </c>
      <c r="CB328" s="53">
        <v>1204.059305116341</v>
      </c>
      <c r="CC328" s="25">
        <f t="shared" si="131"/>
        <v>561.94069488365903</v>
      </c>
      <c r="CD328" s="22">
        <v>5700</v>
      </c>
      <c r="CE328" s="21">
        <v>792</v>
      </c>
      <c r="CF328" s="21">
        <v>200</v>
      </c>
      <c r="CG328" s="21">
        <f t="shared" si="132"/>
        <v>4908</v>
      </c>
      <c r="CH328" s="53">
        <v>922.5888708839916</v>
      </c>
      <c r="CI328" s="25">
        <f t="shared" si="133"/>
        <v>69.411129116008397</v>
      </c>
      <c r="CJ328" s="21">
        <f t="shared" si="134"/>
        <v>850</v>
      </c>
      <c r="CK328" s="21">
        <v>700</v>
      </c>
      <c r="CL328" s="21">
        <v>490</v>
      </c>
      <c r="CM328" s="21">
        <v>0</v>
      </c>
      <c r="CN328" s="53">
        <v>308.75990743047743</v>
      </c>
      <c r="CO328" s="25">
        <f t="shared" si="135"/>
        <v>881.24009256952263</v>
      </c>
    </row>
    <row r="329" spans="2:93" ht="14" customHeight="1" x14ac:dyDescent="0.35">
      <c r="B329" s="4"/>
      <c r="C329" s="13">
        <v>45024</v>
      </c>
      <c r="D329" s="22">
        <f t="shared" si="111"/>
        <v>5295</v>
      </c>
      <c r="E329" s="52">
        <v>3077.5</v>
      </c>
      <c r="F329" s="52">
        <v>50</v>
      </c>
      <c r="G329" s="22">
        <f t="shared" si="112"/>
        <v>2167.5</v>
      </c>
      <c r="H329" s="22">
        <v>49.45293563176341</v>
      </c>
      <c r="I329" s="22">
        <f t="shared" si="136"/>
        <v>3078.0470643682365</v>
      </c>
      <c r="J329" s="21">
        <v>300</v>
      </c>
      <c r="K329" s="21">
        <f t="shared" si="113"/>
        <v>267</v>
      </c>
      <c r="L329" s="26">
        <v>33</v>
      </c>
      <c r="M329" s="21">
        <v>0</v>
      </c>
      <c r="N329" s="53">
        <v>22.919731575834046</v>
      </c>
      <c r="O329" s="25">
        <f t="shared" si="137"/>
        <v>277.08026842416598</v>
      </c>
      <c r="P329" s="21">
        <v>2500</v>
      </c>
      <c r="Q329" s="25">
        <v>2150</v>
      </c>
      <c r="R329" s="21">
        <v>0</v>
      </c>
      <c r="S329" s="25">
        <f t="shared" si="114"/>
        <v>350</v>
      </c>
      <c r="T329" s="53">
        <v>830.3601295323532</v>
      </c>
      <c r="U329" s="25">
        <f t="shared" si="115"/>
        <v>1319.6398704676467</v>
      </c>
      <c r="V329" s="25">
        <v>1113</v>
      </c>
      <c r="W329" s="26">
        <v>40</v>
      </c>
      <c r="X329" s="25">
        <v>203</v>
      </c>
      <c r="Y329" s="21">
        <v>0</v>
      </c>
      <c r="Z329" s="53">
        <v>204.88407837489072</v>
      </c>
      <c r="AA329" s="25">
        <f t="shared" si="138"/>
        <v>38.11592162510928</v>
      </c>
      <c r="AB329" s="21">
        <v>864</v>
      </c>
      <c r="AC329" s="21">
        <v>110</v>
      </c>
      <c r="AD329" s="21">
        <v>120</v>
      </c>
      <c r="AE329" s="21">
        <f t="shared" si="116"/>
        <v>634</v>
      </c>
      <c r="AF329" s="52">
        <v>148.78395934893027</v>
      </c>
      <c r="AG329" s="22">
        <f t="shared" si="139"/>
        <v>81.216040651069733</v>
      </c>
      <c r="AH329" s="22">
        <v>2213</v>
      </c>
      <c r="AI329" s="21">
        <v>298.60000000000002</v>
      </c>
      <c r="AJ329" s="21">
        <v>600</v>
      </c>
      <c r="AK329" s="22">
        <f t="shared" si="117"/>
        <v>1314.4</v>
      </c>
      <c r="AL329" s="53">
        <v>820.27961237926286</v>
      </c>
      <c r="AM329" s="25">
        <f t="shared" si="118"/>
        <v>78.320387620737165</v>
      </c>
      <c r="AN329" s="35">
        <v>7670</v>
      </c>
      <c r="AO329" s="21">
        <v>3647.6</v>
      </c>
      <c r="AP329" s="21">
        <v>400</v>
      </c>
      <c r="AQ329" s="25">
        <f t="shared" si="119"/>
        <v>3622.4</v>
      </c>
      <c r="AR329" s="53">
        <v>1688.4161221840479</v>
      </c>
      <c r="AS329" s="25">
        <f t="shared" si="120"/>
        <v>2359.1838778159517</v>
      </c>
      <c r="AT329" s="21">
        <v>1095</v>
      </c>
      <c r="AU329" s="21">
        <v>0</v>
      </c>
      <c r="AV329" s="21">
        <v>100</v>
      </c>
      <c r="AW329" s="21">
        <v>0</v>
      </c>
      <c r="AX329" s="53">
        <v>102.43105617072071</v>
      </c>
      <c r="AY329" s="25">
        <f t="shared" si="121"/>
        <v>0</v>
      </c>
      <c r="AZ329" s="35">
        <v>2970</v>
      </c>
      <c r="BA329" s="21">
        <v>300</v>
      </c>
      <c r="BB329" s="21">
        <v>40</v>
      </c>
      <c r="BC329" s="35">
        <f t="shared" si="122"/>
        <v>2670</v>
      </c>
      <c r="BD329" s="53">
        <v>275.06450298834017</v>
      </c>
      <c r="BE329" s="25">
        <f t="shared" si="123"/>
        <v>64.935497011659834</v>
      </c>
      <c r="BF329" s="21">
        <v>320</v>
      </c>
      <c r="BG329" s="21">
        <v>40</v>
      </c>
      <c r="BH329" s="21">
        <v>5</v>
      </c>
      <c r="BI329" s="26">
        <f t="shared" si="124"/>
        <v>275</v>
      </c>
      <c r="BJ329" s="53">
        <v>24.259639527700894</v>
      </c>
      <c r="BK329" s="25">
        <f t="shared" si="125"/>
        <v>20.740360472299106</v>
      </c>
      <c r="BL329" s="35">
        <v>12990</v>
      </c>
      <c r="BM329" s="35">
        <v>1250</v>
      </c>
      <c r="BN329" s="35">
        <v>2000</v>
      </c>
      <c r="BO329" s="35">
        <f t="shared" si="126"/>
        <v>9740</v>
      </c>
      <c r="BP329" s="54">
        <v>2842.6306655941316</v>
      </c>
      <c r="BQ329" s="25">
        <f t="shared" si="127"/>
        <v>407.36933440586836</v>
      </c>
      <c r="BR329" s="21">
        <v>2000</v>
      </c>
      <c r="BS329" s="21">
        <v>285</v>
      </c>
      <c r="BT329" s="21">
        <v>38</v>
      </c>
      <c r="BU329" s="21">
        <f t="shared" si="128"/>
        <v>1677</v>
      </c>
      <c r="BV329" s="55">
        <v>329.10025344796475</v>
      </c>
      <c r="BW329" s="32">
        <f t="shared" si="129"/>
        <v>0</v>
      </c>
      <c r="BX329" s="35">
        <v>5328</v>
      </c>
      <c r="BY329" s="25">
        <v>1716</v>
      </c>
      <c r="BZ329" s="21">
        <v>50</v>
      </c>
      <c r="CA329" s="21">
        <f t="shared" si="130"/>
        <v>3562</v>
      </c>
      <c r="CB329" s="53">
        <v>1172.6543214022788</v>
      </c>
      <c r="CC329" s="25">
        <f t="shared" si="131"/>
        <v>593.34567859772119</v>
      </c>
      <c r="CD329" s="22">
        <v>5700</v>
      </c>
      <c r="CE329" s="21">
        <v>792</v>
      </c>
      <c r="CF329" s="21">
        <v>200</v>
      </c>
      <c r="CG329" s="21">
        <f t="shared" si="132"/>
        <v>4908</v>
      </c>
      <c r="CH329" s="53">
        <v>884.59408004620059</v>
      </c>
      <c r="CI329" s="25">
        <f t="shared" si="133"/>
        <v>107.40591995379941</v>
      </c>
      <c r="CJ329" s="21">
        <f t="shared" si="134"/>
        <v>850</v>
      </c>
      <c r="CK329" s="21">
        <v>700</v>
      </c>
      <c r="CL329" s="21">
        <v>490</v>
      </c>
      <c r="CM329" s="21">
        <v>0</v>
      </c>
      <c r="CN329" s="53">
        <v>294.36709503163468</v>
      </c>
      <c r="CO329" s="25">
        <f t="shared" si="135"/>
        <v>895.63290496836532</v>
      </c>
    </row>
    <row r="330" spans="2:93" ht="14" customHeight="1" x14ac:dyDescent="0.35">
      <c r="B330" s="4"/>
      <c r="C330" s="13">
        <v>45025</v>
      </c>
      <c r="D330" s="22">
        <f t="shared" si="111"/>
        <v>5295</v>
      </c>
      <c r="E330" s="52">
        <v>3077.5</v>
      </c>
      <c r="F330" s="52">
        <v>50</v>
      </c>
      <c r="G330" s="22">
        <f t="shared" si="112"/>
        <v>2167.5</v>
      </c>
      <c r="H330" s="22">
        <v>49.591516757075453</v>
      </c>
      <c r="I330" s="22">
        <f t="shared" si="136"/>
        <v>3077.9084832429244</v>
      </c>
      <c r="J330" s="21">
        <v>300</v>
      </c>
      <c r="K330" s="21">
        <f t="shared" si="113"/>
        <v>267</v>
      </c>
      <c r="L330" s="26">
        <v>33</v>
      </c>
      <c r="M330" s="21">
        <v>0</v>
      </c>
      <c r="N330" s="53">
        <v>14.38009303813126</v>
      </c>
      <c r="O330" s="25">
        <f t="shared" si="137"/>
        <v>285.61990696186876</v>
      </c>
      <c r="P330" s="21">
        <v>2500</v>
      </c>
      <c r="Q330" s="25">
        <v>2150</v>
      </c>
      <c r="R330" s="21">
        <v>0</v>
      </c>
      <c r="S330" s="25">
        <f t="shared" si="114"/>
        <v>350</v>
      </c>
      <c r="T330" s="53">
        <v>831.96493558828467</v>
      </c>
      <c r="U330" s="25">
        <f t="shared" si="115"/>
        <v>1318.0350644117152</v>
      </c>
      <c r="V330" s="25">
        <v>1113</v>
      </c>
      <c r="W330" s="26">
        <v>40</v>
      </c>
      <c r="X330" s="25">
        <v>203</v>
      </c>
      <c r="Y330" s="21">
        <v>0</v>
      </c>
      <c r="Z330" s="53">
        <v>170.46891498817683</v>
      </c>
      <c r="AA330" s="25">
        <f t="shared" si="138"/>
        <v>72.531085011823166</v>
      </c>
      <c r="AB330" s="21">
        <v>864</v>
      </c>
      <c r="AC330" s="21">
        <v>110</v>
      </c>
      <c r="AD330" s="21">
        <v>120</v>
      </c>
      <c r="AE330" s="21">
        <f t="shared" si="116"/>
        <v>634</v>
      </c>
      <c r="AF330" s="52">
        <v>141.49884134912963</v>
      </c>
      <c r="AG330" s="22">
        <f t="shared" si="139"/>
        <v>88.501158650870366</v>
      </c>
      <c r="AH330" s="22">
        <v>2213</v>
      </c>
      <c r="AI330" s="21">
        <v>298.60000000000002</v>
      </c>
      <c r="AJ330" s="21">
        <v>600</v>
      </c>
      <c r="AK330" s="22">
        <f t="shared" si="117"/>
        <v>1314.4</v>
      </c>
      <c r="AL330" s="53">
        <v>788.39391789217734</v>
      </c>
      <c r="AM330" s="25">
        <f t="shared" si="118"/>
        <v>110.20608210782268</v>
      </c>
      <c r="AN330" s="35">
        <v>7670</v>
      </c>
      <c r="AO330" s="21">
        <v>3647.6</v>
      </c>
      <c r="AP330" s="21">
        <v>400</v>
      </c>
      <c r="AQ330" s="25">
        <f t="shared" si="119"/>
        <v>3622.4</v>
      </c>
      <c r="AR330" s="53">
        <v>1708.7702439598545</v>
      </c>
      <c r="AS330" s="25">
        <f t="shared" si="120"/>
        <v>2338.8297560401452</v>
      </c>
      <c r="AT330" s="21">
        <v>1095</v>
      </c>
      <c r="AU330" s="21">
        <v>0</v>
      </c>
      <c r="AV330" s="21">
        <v>100</v>
      </c>
      <c r="AW330" s="21">
        <v>0</v>
      </c>
      <c r="AX330" s="53">
        <v>109.05749317922796</v>
      </c>
      <c r="AY330" s="25">
        <f t="shared" si="121"/>
        <v>0</v>
      </c>
      <c r="AZ330" s="35">
        <v>2970</v>
      </c>
      <c r="BA330" s="21">
        <v>300</v>
      </c>
      <c r="BB330" s="21">
        <v>40</v>
      </c>
      <c r="BC330" s="35">
        <f t="shared" si="122"/>
        <v>2670</v>
      </c>
      <c r="BD330" s="53">
        <v>248.4190143968595</v>
      </c>
      <c r="BE330" s="25">
        <f t="shared" si="123"/>
        <v>91.580985603140505</v>
      </c>
      <c r="BF330" s="21">
        <v>320</v>
      </c>
      <c r="BG330" s="21">
        <v>40</v>
      </c>
      <c r="BH330" s="21">
        <v>5</v>
      </c>
      <c r="BI330" s="26">
        <f t="shared" si="124"/>
        <v>275</v>
      </c>
      <c r="BJ330" s="53">
        <v>22.202565148459865</v>
      </c>
      <c r="BK330" s="25">
        <f t="shared" si="125"/>
        <v>22.797434851540135</v>
      </c>
      <c r="BL330" s="35">
        <v>12990</v>
      </c>
      <c r="BM330" s="35">
        <v>1250</v>
      </c>
      <c r="BN330" s="35">
        <v>2000</v>
      </c>
      <c r="BO330" s="35">
        <f t="shared" si="126"/>
        <v>9740</v>
      </c>
      <c r="BP330" s="54">
        <v>2813.4247262163194</v>
      </c>
      <c r="BQ330" s="25">
        <f t="shared" si="127"/>
        <v>436.57527378368059</v>
      </c>
      <c r="BR330" s="21">
        <v>2000</v>
      </c>
      <c r="BS330" s="21">
        <v>285</v>
      </c>
      <c r="BT330" s="21">
        <v>38</v>
      </c>
      <c r="BU330" s="21">
        <f t="shared" si="128"/>
        <v>1677</v>
      </c>
      <c r="BV330" s="55">
        <v>283.94086348742411</v>
      </c>
      <c r="BW330" s="32">
        <f t="shared" si="129"/>
        <v>39.05913651257589</v>
      </c>
      <c r="BX330" s="35">
        <v>5328</v>
      </c>
      <c r="BY330" s="25">
        <v>1716</v>
      </c>
      <c r="BZ330" s="21">
        <v>50</v>
      </c>
      <c r="CA330" s="21">
        <f t="shared" si="130"/>
        <v>3562</v>
      </c>
      <c r="CB330" s="53">
        <v>1191.3745354535995</v>
      </c>
      <c r="CC330" s="25">
        <f t="shared" si="131"/>
        <v>574.62546454640051</v>
      </c>
      <c r="CD330" s="22">
        <v>5700</v>
      </c>
      <c r="CE330" s="21">
        <v>792</v>
      </c>
      <c r="CF330" s="21">
        <v>200</v>
      </c>
      <c r="CG330" s="21">
        <f t="shared" si="132"/>
        <v>4908</v>
      </c>
      <c r="CH330" s="53">
        <v>918.13211153815325</v>
      </c>
      <c r="CI330" s="25">
        <f t="shared" si="133"/>
        <v>73.867888461846746</v>
      </c>
      <c r="CJ330" s="21">
        <f t="shared" si="134"/>
        <v>850</v>
      </c>
      <c r="CK330" s="21">
        <v>700</v>
      </c>
      <c r="CL330" s="21">
        <v>490</v>
      </c>
      <c r="CM330" s="21">
        <v>0</v>
      </c>
      <c r="CN330" s="53">
        <v>282.70309218170013</v>
      </c>
      <c r="CO330" s="25">
        <f t="shared" si="135"/>
        <v>907.29690781829981</v>
      </c>
    </row>
    <row r="331" spans="2:93" ht="14" customHeight="1" x14ac:dyDescent="0.35">
      <c r="B331" s="4"/>
      <c r="C331" s="13">
        <v>45026</v>
      </c>
      <c r="D331" s="22">
        <f t="shared" si="111"/>
        <v>5295</v>
      </c>
      <c r="E331" s="52">
        <v>3077.5</v>
      </c>
      <c r="F331" s="52">
        <v>50</v>
      </c>
      <c r="G331" s="22">
        <f t="shared" si="112"/>
        <v>2167.5</v>
      </c>
      <c r="H331" s="22">
        <v>52.694134456454812</v>
      </c>
      <c r="I331" s="22">
        <f t="shared" si="136"/>
        <v>3074.8058655435452</v>
      </c>
      <c r="J331" s="21">
        <v>300</v>
      </c>
      <c r="K331" s="21">
        <f t="shared" si="113"/>
        <v>267</v>
      </c>
      <c r="L331" s="26">
        <v>33</v>
      </c>
      <c r="M331" s="21">
        <v>0</v>
      </c>
      <c r="N331" s="53">
        <v>33.417987893008267</v>
      </c>
      <c r="O331" s="25">
        <f t="shared" si="137"/>
        <v>266.58201210699173</v>
      </c>
      <c r="P331" s="21">
        <v>2500</v>
      </c>
      <c r="Q331" s="25">
        <v>2150</v>
      </c>
      <c r="R331" s="21">
        <v>0</v>
      </c>
      <c r="S331" s="25">
        <f t="shared" si="114"/>
        <v>350</v>
      </c>
      <c r="T331" s="53">
        <v>831.90157374549278</v>
      </c>
      <c r="U331" s="25">
        <f t="shared" si="115"/>
        <v>1318.0984262545071</v>
      </c>
      <c r="V331" s="25">
        <v>1113</v>
      </c>
      <c r="W331" s="26">
        <v>40</v>
      </c>
      <c r="X331" s="25">
        <v>203</v>
      </c>
      <c r="Y331" s="21">
        <v>0</v>
      </c>
      <c r="Z331" s="53">
        <v>265.89554870031537</v>
      </c>
      <c r="AA331" s="25">
        <f t="shared" si="138"/>
        <v>0</v>
      </c>
      <c r="AB331" s="21">
        <v>864</v>
      </c>
      <c r="AC331" s="21">
        <v>110</v>
      </c>
      <c r="AD331" s="21">
        <v>120</v>
      </c>
      <c r="AE331" s="21">
        <f t="shared" si="116"/>
        <v>634</v>
      </c>
      <c r="AF331" s="52">
        <v>188.49950778169571</v>
      </c>
      <c r="AG331" s="22">
        <f t="shared" si="139"/>
        <v>41.500492218304288</v>
      </c>
      <c r="AH331" s="22">
        <v>2213</v>
      </c>
      <c r="AI331" s="21">
        <v>298.60000000000002</v>
      </c>
      <c r="AJ331" s="21">
        <v>600</v>
      </c>
      <c r="AK331" s="22">
        <f t="shared" si="117"/>
        <v>1314.4</v>
      </c>
      <c r="AL331" s="53">
        <v>947.45088351109791</v>
      </c>
      <c r="AM331" s="25">
        <f t="shared" si="118"/>
        <v>0</v>
      </c>
      <c r="AN331" s="35">
        <v>7670</v>
      </c>
      <c r="AO331" s="21">
        <v>3647.6</v>
      </c>
      <c r="AP331" s="21">
        <v>400</v>
      </c>
      <c r="AQ331" s="25">
        <f t="shared" si="119"/>
        <v>3622.4</v>
      </c>
      <c r="AR331" s="53">
        <v>1789.6466539426251</v>
      </c>
      <c r="AS331" s="25">
        <f t="shared" si="120"/>
        <v>2257.9533460573748</v>
      </c>
      <c r="AT331" s="21">
        <v>1095</v>
      </c>
      <c r="AU331" s="21">
        <v>0</v>
      </c>
      <c r="AV331" s="21">
        <v>100</v>
      </c>
      <c r="AW331" s="21">
        <v>0</v>
      </c>
      <c r="AX331" s="53">
        <v>117.08968416595452</v>
      </c>
      <c r="AY331" s="25">
        <f t="shared" si="121"/>
        <v>0</v>
      </c>
      <c r="AZ331" s="35">
        <v>2970</v>
      </c>
      <c r="BA331" s="21">
        <v>300</v>
      </c>
      <c r="BB331" s="21">
        <v>40</v>
      </c>
      <c r="BC331" s="35">
        <f t="shared" si="122"/>
        <v>2670</v>
      </c>
      <c r="BD331" s="53">
        <v>310.50048019773516</v>
      </c>
      <c r="BE331" s="25">
        <f t="shared" si="123"/>
        <v>29.499519802264842</v>
      </c>
      <c r="BF331" s="21">
        <v>320</v>
      </c>
      <c r="BG331" s="21">
        <v>40</v>
      </c>
      <c r="BH331" s="21">
        <v>5</v>
      </c>
      <c r="BI331" s="26">
        <f t="shared" si="124"/>
        <v>275</v>
      </c>
      <c r="BJ331" s="53">
        <v>36.299403936117365</v>
      </c>
      <c r="BK331" s="25">
        <f t="shared" si="125"/>
        <v>8.7005960638826352</v>
      </c>
      <c r="BL331" s="35">
        <v>12990</v>
      </c>
      <c r="BM331" s="35">
        <v>1250</v>
      </c>
      <c r="BN331" s="35">
        <v>2000</v>
      </c>
      <c r="BO331" s="35">
        <f t="shared" si="126"/>
        <v>9740</v>
      </c>
      <c r="BP331" s="54">
        <v>3010.1116360589172</v>
      </c>
      <c r="BQ331" s="25">
        <f t="shared" si="127"/>
        <v>239.88836394108284</v>
      </c>
      <c r="BR331" s="21">
        <v>2000</v>
      </c>
      <c r="BS331" s="21">
        <v>285</v>
      </c>
      <c r="BT331" s="21">
        <v>38</v>
      </c>
      <c r="BU331" s="21">
        <f t="shared" si="128"/>
        <v>1677</v>
      </c>
      <c r="BV331" s="55">
        <v>313.55556097407532</v>
      </c>
      <c r="BW331" s="32">
        <f t="shared" si="129"/>
        <v>9.4444390259246802</v>
      </c>
      <c r="BX331" s="35">
        <v>5328</v>
      </c>
      <c r="BY331" s="25">
        <v>1716</v>
      </c>
      <c r="BZ331" s="21">
        <v>50</v>
      </c>
      <c r="CA331" s="21">
        <f t="shared" si="130"/>
        <v>3562</v>
      </c>
      <c r="CB331" s="53">
        <v>1241.807967867496</v>
      </c>
      <c r="CC331" s="25">
        <f t="shared" si="131"/>
        <v>524.19203213250398</v>
      </c>
      <c r="CD331" s="22">
        <v>5700</v>
      </c>
      <c r="CE331" s="21">
        <v>792</v>
      </c>
      <c r="CF331" s="21">
        <v>200</v>
      </c>
      <c r="CG331" s="21">
        <f t="shared" si="132"/>
        <v>4908</v>
      </c>
      <c r="CH331" s="53">
        <v>778.98572088150718</v>
      </c>
      <c r="CI331" s="25">
        <f t="shared" si="133"/>
        <v>213.01427911849282</v>
      </c>
      <c r="CJ331" s="21">
        <f t="shared" si="134"/>
        <v>850</v>
      </c>
      <c r="CK331" s="21">
        <v>700</v>
      </c>
      <c r="CL331" s="21">
        <v>490</v>
      </c>
      <c r="CM331" s="21">
        <v>0</v>
      </c>
      <c r="CN331" s="53">
        <v>306.39174851198703</v>
      </c>
      <c r="CO331" s="25">
        <f t="shared" si="135"/>
        <v>883.60825148801291</v>
      </c>
    </row>
    <row r="332" spans="2:93" ht="14" customHeight="1" x14ac:dyDescent="0.35">
      <c r="B332" s="4"/>
      <c r="C332" s="13">
        <v>45027</v>
      </c>
      <c r="D332" s="22">
        <f t="shared" si="111"/>
        <v>5295</v>
      </c>
      <c r="E332" s="52">
        <v>3077.5</v>
      </c>
      <c r="F332" s="52">
        <v>50</v>
      </c>
      <c r="G332" s="22">
        <f t="shared" si="112"/>
        <v>2167.5</v>
      </c>
      <c r="H332" s="22">
        <v>52.304558287734849</v>
      </c>
      <c r="I332" s="22">
        <f t="shared" si="136"/>
        <v>3075.1954417122652</v>
      </c>
      <c r="J332" s="21">
        <v>300</v>
      </c>
      <c r="K332" s="21">
        <f t="shared" si="113"/>
        <v>267</v>
      </c>
      <c r="L332" s="26">
        <v>33</v>
      </c>
      <c r="M332" s="21">
        <v>0</v>
      </c>
      <c r="N332" s="53">
        <v>35.984252469439078</v>
      </c>
      <c r="O332" s="25">
        <f t="shared" si="137"/>
        <v>264.01574753056093</v>
      </c>
      <c r="P332" s="21">
        <v>2500</v>
      </c>
      <c r="Q332" s="25">
        <v>2150</v>
      </c>
      <c r="R332" s="21">
        <v>0</v>
      </c>
      <c r="S332" s="25">
        <f t="shared" si="114"/>
        <v>350</v>
      </c>
      <c r="T332" s="53">
        <v>831.27994569576458</v>
      </c>
      <c r="U332" s="25">
        <f t="shared" si="115"/>
        <v>1318.7200543042354</v>
      </c>
      <c r="V332" s="25">
        <v>1113</v>
      </c>
      <c r="W332" s="26">
        <v>40</v>
      </c>
      <c r="X332" s="25">
        <v>203</v>
      </c>
      <c r="Y332" s="21">
        <v>0</v>
      </c>
      <c r="Z332" s="53">
        <v>262.49406211233662</v>
      </c>
      <c r="AA332" s="25">
        <f t="shared" si="138"/>
        <v>0</v>
      </c>
      <c r="AB332" s="21">
        <v>864</v>
      </c>
      <c r="AC332" s="21">
        <v>110</v>
      </c>
      <c r="AD332" s="21">
        <v>120</v>
      </c>
      <c r="AE332" s="21">
        <f t="shared" si="116"/>
        <v>634</v>
      </c>
      <c r="AF332" s="52">
        <v>189.19921983344514</v>
      </c>
      <c r="AG332" s="22">
        <f t="shared" si="139"/>
        <v>40.800780166554858</v>
      </c>
      <c r="AH332" s="22">
        <v>2213</v>
      </c>
      <c r="AI332" s="21">
        <v>298.60000000000002</v>
      </c>
      <c r="AJ332" s="21">
        <v>600</v>
      </c>
      <c r="AK332" s="22">
        <f t="shared" si="117"/>
        <v>1314.4</v>
      </c>
      <c r="AL332" s="53">
        <v>981.41708723111412</v>
      </c>
      <c r="AM332" s="25">
        <f t="shared" si="118"/>
        <v>0</v>
      </c>
      <c r="AN332" s="35">
        <v>7670</v>
      </c>
      <c r="AO332" s="21">
        <v>3647.6</v>
      </c>
      <c r="AP332" s="21">
        <v>400</v>
      </c>
      <c r="AQ332" s="25">
        <f t="shared" si="119"/>
        <v>3622.4</v>
      </c>
      <c r="AR332" s="53">
        <v>1795.2635483687823</v>
      </c>
      <c r="AS332" s="25">
        <f t="shared" si="120"/>
        <v>2252.3364516312176</v>
      </c>
      <c r="AT332" s="21">
        <v>1095</v>
      </c>
      <c r="AU332" s="21">
        <v>0</v>
      </c>
      <c r="AV332" s="21">
        <v>100</v>
      </c>
      <c r="AW332" s="21">
        <v>0</v>
      </c>
      <c r="AX332" s="53">
        <v>108.36954024427655</v>
      </c>
      <c r="AY332" s="25">
        <f t="shared" si="121"/>
        <v>0</v>
      </c>
      <c r="AZ332" s="35">
        <v>2970</v>
      </c>
      <c r="BA332" s="21">
        <v>300</v>
      </c>
      <c r="BB332" s="21">
        <v>40</v>
      </c>
      <c r="BC332" s="35">
        <f t="shared" si="122"/>
        <v>2670</v>
      </c>
      <c r="BD332" s="53">
        <v>321.21732422876175</v>
      </c>
      <c r="BE332" s="25">
        <f t="shared" si="123"/>
        <v>18.782675771238246</v>
      </c>
      <c r="BF332" s="21">
        <v>320</v>
      </c>
      <c r="BG332" s="21">
        <v>40</v>
      </c>
      <c r="BH332" s="21">
        <v>5</v>
      </c>
      <c r="BI332" s="26">
        <f t="shared" si="124"/>
        <v>275</v>
      </c>
      <c r="BJ332" s="53">
        <v>38.325951243398094</v>
      </c>
      <c r="BK332" s="25">
        <f t="shared" si="125"/>
        <v>6.6740487566019056</v>
      </c>
      <c r="BL332" s="35">
        <v>12990</v>
      </c>
      <c r="BM332" s="35">
        <v>1250</v>
      </c>
      <c r="BN332" s="35">
        <v>2000</v>
      </c>
      <c r="BO332" s="35">
        <f t="shared" si="126"/>
        <v>9740</v>
      </c>
      <c r="BP332" s="54">
        <v>3062.4900735961255</v>
      </c>
      <c r="BQ332" s="25">
        <f t="shared" si="127"/>
        <v>187.50992640387449</v>
      </c>
      <c r="BR332" s="21">
        <v>2000</v>
      </c>
      <c r="BS332" s="21">
        <v>285</v>
      </c>
      <c r="BT332" s="21">
        <v>38</v>
      </c>
      <c r="BU332" s="21">
        <f t="shared" si="128"/>
        <v>1677</v>
      </c>
      <c r="BV332" s="55">
        <v>309.57252693537845</v>
      </c>
      <c r="BW332" s="32">
        <f t="shared" si="129"/>
        <v>13.427473064621552</v>
      </c>
      <c r="BX332" s="35">
        <v>5328</v>
      </c>
      <c r="BY332" s="25">
        <v>1716</v>
      </c>
      <c r="BZ332" s="21">
        <v>50</v>
      </c>
      <c r="CA332" s="21">
        <f t="shared" si="130"/>
        <v>3562</v>
      </c>
      <c r="CB332" s="53">
        <v>1243.590609045086</v>
      </c>
      <c r="CC332" s="25">
        <f t="shared" si="131"/>
        <v>522.40939095491399</v>
      </c>
      <c r="CD332" s="22">
        <v>5700</v>
      </c>
      <c r="CE332" s="21">
        <v>792</v>
      </c>
      <c r="CF332" s="21">
        <v>200</v>
      </c>
      <c r="CG332" s="21">
        <f t="shared" si="132"/>
        <v>4908</v>
      </c>
      <c r="CH332" s="53">
        <v>760.82618761010781</v>
      </c>
      <c r="CI332" s="25">
        <f t="shared" si="133"/>
        <v>231.17381238989219</v>
      </c>
      <c r="CJ332" s="21">
        <f t="shared" si="134"/>
        <v>850</v>
      </c>
      <c r="CK332" s="21">
        <v>700</v>
      </c>
      <c r="CL332" s="21">
        <v>490</v>
      </c>
      <c r="CM332" s="21">
        <v>0</v>
      </c>
      <c r="CN332" s="53">
        <v>286.54102408574556</v>
      </c>
      <c r="CO332" s="25">
        <f t="shared" si="135"/>
        <v>903.45897591425444</v>
      </c>
    </row>
    <row r="333" spans="2:93" ht="14" customHeight="1" x14ac:dyDescent="0.35">
      <c r="B333" s="4"/>
      <c r="C333" s="13">
        <v>45028</v>
      </c>
      <c r="D333" s="22">
        <f t="shared" si="111"/>
        <v>5295</v>
      </c>
      <c r="E333" s="52">
        <v>3077.5</v>
      </c>
      <c r="F333" s="52">
        <v>50</v>
      </c>
      <c r="G333" s="22">
        <f t="shared" si="112"/>
        <v>2167.5</v>
      </c>
      <c r="H333" s="22">
        <v>51.924241702375816</v>
      </c>
      <c r="I333" s="22">
        <f t="shared" si="136"/>
        <v>3075.5757582976244</v>
      </c>
      <c r="J333" s="21">
        <v>300</v>
      </c>
      <c r="K333" s="21">
        <f t="shared" si="113"/>
        <v>267</v>
      </c>
      <c r="L333" s="26">
        <v>33</v>
      </c>
      <c r="M333" s="21">
        <v>0</v>
      </c>
      <c r="N333" s="53">
        <v>33.445471784991909</v>
      </c>
      <c r="O333" s="25">
        <f t="shared" si="137"/>
        <v>266.55452821500808</v>
      </c>
      <c r="P333" s="21">
        <v>2500</v>
      </c>
      <c r="Q333" s="25">
        <v>2150</v>
      </c>
      <c r="R333" s="21">
        <v>0</v>
      </c>
      <c r="S333" s="25">
        <f t="shared" si="114"/>
        <v>350</v>
      </c>
      <c r="T333" s="53">
        <v>831.93417896718415</v>
      </c>
      <c r="U333" s="25">
        <f t="shared" si="115"/>
        <v>1318.0658210328158</v>
      </c>
      <c r="V333" s="25">
        <v>1113</v>
      </c>
      <c r="W333" s="26">
        <v>40</v>
      </c>
      <c r="X333" s="25">
        <v>203</v>
      </c>
      <c r="Y333" s="21">
        <v>0</v>
      </c>
      <c r="Z333" s="53">
        <v>257.72308491249919</v>
      </c>
      <c r="AA333" s="25">
        <f t="shared" si="138"/>
        <v>0</v>
      </c>
      <c r="AB333" s="21">
        <v>864</v>
      </c>
      <c r="AC333" s="21">
        <v>110</v>
      </c>
      <c r="AD333" s="21">
        <v>120</v>
      </c>
      <c r="AE333" s="21">
        <f t="shared" si="116"/>
        <v>634</v>
      </c>
      <c r="AF333" s="52">
        <v>189.84353516012297</v>
      </c>
      <c r="AG333" s="22">
        <f t="shared" si="139"/>
        <v>40.156464839877032</v>
      </c>
      <c r="AH333" s="22">
        <v>2213</v>
      </c>
      <c r="AI333" s="21">
        <v>298.60000000000002</v>
      </c>
      <c r="AJ333" s="21">
        <v>600</v>
      </c>
      <c r="AK333" s="22">
        <f t="shared" si="117"/>
        <v>1314.4</v>
      </c>
      <c r="AL333" s="53">
        <v>957.60344338438028</v>
      </c>
      <c r="AM333" s="25">
        <f t="shared" si="118"/>
        <v>0</v>
      </c>
      <c r="AN333" s="35">
        <v>7670</v>
      </c>
      <c r="AO333" s="21">
        <v>3647.6</v>
      </c>
      <c r="AP333" s="21">
        <v>400</v>
      </c>
      <c r="AQ333" s="25">
        <f t="shared" si="119"/>
        <v>3622.4</v>
      </c>
      <c r="AR333" s="53">
        <v>1760.6093202001084</v>
      </c>
      <c r="AS333" s="25">
        <f t="shared" si="120"/>
        <v>2286.9906797998915</v>
      </c>
      <c r="AT333" s="21">
        <v>1095</v>
      </c>
      <c r="AU333" s="21">
        <v>0</v>
      </c>
      <c r="AV333" s="21">
        <v>100</v>
      </c>
      <c r="AW333" s="21">
        <v>0</v>
      </c>
      <c r="AX333" s="53">
        <v>99.401112047506771</v>
      </c>
      <c r="AY333" s="25">
        <f t="shared" si="121"/>
        <v>0.59888795249322868</v>
      </c>
      <c r="AZ333" s="35">
        <v>2970</v>
      </c>
      <c r="BA333" s="21">
        <v>300</v>
      </c>
      <c r="BB333" s="21">
        <v>40</v>
      </c>
      <c r="BC333" s="35">
        <f t="shared" si="122"/>
        <v>2670</v>
      </c>
      <c r="BD333" s="53">
        <v>304.7981777805719</v>
      </c>
      <c r="BE333" s="25">
        <f t="shared" si="123"/>
        <v>35.201822219428095</v>
      </c>
      <c r="BF333" s="21">
        <v>320</v>
      </c>
      <c r="BG333" s="21">
        <v>40</v>
      </c>
      <c r="BH333" s="21">
        <v>5</v>
      </c>
      <c r="BI333" s="26">
        <f t="shared" si="124"/>
        <v>275</v>
      </c>
      <c r="BJ333" s="53">
        <v>49.571525223120375</v>
      </c>
      <c r="BK333" s="25">
        <f t="shared" si="125"/>
        <v>0</v>
      </c>
      <c r="BL333" s="35">
        <v>12990</v>
      </c>
      <c r="BM333" s="35">
        <v>1250</v>
      </c>
      <c r="BN333" s="35">
        <v>2000</v>
      </c>
      <c r="BO333" s="35">
        <f t="shared" si="126"/>
        <v>9740</v>
      </c>
      <c r="BP333" s="54">
        <v>3014.870966136803</v>
      </c>
      <c r="BQ333" s="25">
        <f t="shared" si="127"/>
        <v>235.12903386319704</v>
      </c>
      <c r="BR333" s="21">
        <v>2000</v>
      </c>
      <c r="BS333" s="21">
        <v>285</v>
      </c>
      <c r="BT333" s="21">
        <v>38</v>
      </c>
      <c r="BU333" s="21">
        <f t="shared" si="128"/>
        <v>1677</v>
      </c>
      <c r="BV333" s="55">
        <v>353.62800478551947</v>
      </c>
      <c r="BW333" s="32">
        <f t="shared" si="129"/>
        <v>0</v>
      </c>
      <c r="BX333" s="35">
        <v>5328</v>
      </c>
      <c r="BY333" s="25">
        <v>1716</v>
      </c>
      <c r="BZ333" s="21">
        <v>50</v>
      </c>
      <c r="CA333" s="21">
        <f t="shared" si="130"/>
        <v>3562</v>
      </c>
      <c r="CB333" s="53">
        <v>1268.9203017827906</v>
      </c>
      <c r="CC333" s="25">
        <f t="shared" si="131"/>
        <v>497.0796982172094</v>
      </c>
      <c r="CD333" s="22">
        <v>5700</v>
      </c>
      <c r="CE333" s="21">
        <v>792</v>
      </c>
      <c r="CF333" s="21">
        <v>200</v>
      </c>
      <c r="CG333" s="21">
        <f t="shared" si="132"/>
        <v>4908</v>
      </c>
      <c r="CH333" s="53">
        <v>711.53586754622938</v>
      </c>
      <c r="CI333" s="25">
        <f t="shared" si="133"/>
        <v>280.46413245377062</v>
      </c>
      <c r="CJ333" s="21">
        <f t="shared" si="134"/>
        <v>850</v>
      </c>
      <c r="CK333" s="21">
        <v>700</v>
      </c>
      <c r="CL333" s="21">
        <v>490</v>
      </c>
      <c r="CM333" s="21">
        <v>0</v>
      </c>
      <c r="CN333" s="53">
        <v>283.85709230446724</v>
      </c>
      <c r="CO333" s="25">
        <f t="shared" si="135"/>
        <v>906.14290769553281</v>
      </c>
    </row>
    <row r="334" spans="2:93" ht="14" customHeight="1" x14ac:dyDescent="0.35">
      <c r="B334" s="4"/>
      <c r="C334" s="13">
        <v>45029</v>
      </c>
      <c r="D334" s="22">
        <f t="shared" si="111"/>
        <v>5295</v>
      </c>
      <c r="E334" s="52">
        <v>3077.5</v>
      </c>
      <c r="F334" s="52">
        <v>50</v>
      </c>
      <c r="G334" s="22">
        <f t="shared" si="112"/>
        <v>2167.5</v>
      </c>
      <c r="H334" s="22">
        <v>40.636838351905766</v>
      </c>
      <c r="I334" s="22">
        <f t="shared" si="136"/>
        <v>3086.8631616480943</v>
      </c>
      <c r="J334" s="21">
        <v>300</v>
      </c>
      <c r="K334" s="21">
        <f t="shared" si="113"/>
        <v>267</v>
      </c>
      <c r="L334" s="26">
        <v>33</v>
      </c>
      <c r="M334" s="21">
        <v>0</v>
      </c>
      <c r="N334" s="53">
        <v>34.486775786585369</v>
      </c>
      <c r="O334" s="25">
        <f t="shared" si="137"/>
        <v>265.51322421341462</v>
      </c>
      <c r="P334" s="21">
        <v>2500</v>
      </c>
      <c r="Q334" s="25">
        <v>2150</v>
      </c>
      <c r="R334" s="21">
        <v>0</v>
      </c>
      <c r="S334" s="25">
        <f t="shared" si="114"/>
        <v>350</v>
      </c>
      <c r="T334" s="53">
        <v>832.02741569872774</v>
      </c>
      <c r="U334" s="25">
        <f t="shared" si="115"/>
        <v>1317.9725843012723</v>
      </c>
      <c r="V334" s="25">
        <v>1113</v>
      </c>
      <c r="W334" s="26">
        <v>40</v>
      </c>
      <c r="X334" s="25">
        <v>203</v>
      </c>
      <c r="Y334" s="21">
        <v>0</v>
      </c>
      <c r="Z334" s="53">
        <v>251.2221286281933</v>
      </c>
      <c r="AA334" s="25">
        <f t="shared" si="138"/>
        <v>0</v>
      </c>
      <c r="AB334" s="21">
        <v>864</v>
      </c>
      <c r="AC334" s="21">
        <v>110</v>
      </c>
      <c r="AD334" s="21">
        <v>120</v>
      </c>
      <c r="AE334" s="21">
        <f t="shared" si="116"/>
        <v>634</v>
      </c>
      <c r="AF334" s="52">
        <v>195.0172810405806</v>
      </c>
      <c r="AG334" s="22">
        <f t="shared" si="139"/>
        <v>34.982718959419401</v>
      </c>
      <c r="AH334" s="22">
        <v>2213</v>
      </c>
      <c r="AI334" s="21">
        <v>298.60000000000002</v>
      </c>
      <c r="AJ334" s="21">
        <v>600</v>
      </c>
      <c r="AK334" s="22">
        <f t="shared" si="117"/>
        <v>1314.4</v>
      </c>
      <c r="AL334" s="53">
        <v>959.67126064070544</v>
      </c>
      <c r="AM334" s="25">
        <f t="shared" si="118"/>
        <v>0</v>
      </c>
      <c r="AN334" s="35">
        <v>7670</v>
      </c>
      <c r="AO334" s="21">
        <v>3647.6</v>
      </c>
      <c r="AP334" s="21">
        <v>400</v>
      </c>
      <c r="AQ334" s="25">
        <f t="shared" si="119"/>
        <v>3622.4</v>
      </c>
      <c r="AR334" s="53">
        <v>1779.1237074681283</v>
      </c>
      <c r="AS334" s="25">
        <f t="shared" si="120"/>
        <v>2268.4762925318719</v>
      </c>
      <c r="AT334" s="21">
        <v>1095</v>
      </c>
      <c r="AU334" s="21">
        <v>0</v>
      </c>
      <c r="AV334" s="21">
        <v>100</v>
      </c>
      <c r="AW334" s="21">
        <v>0</v>
      </c>
      <c r="AX334" s="53">
        <v>101.77707217456611</v>
      </c>
      <c r="AY334" s="25">
        <f t="shared" si="121"/>
        <v>0</v>
      </c>
      <c r="AZ334" s="35">
        <v>2970</v>
      </c>
      <c r="BA334" s="21">
        <v>300</v>
      </c>
      <c r="BB334" s="21">
        <v>40</v>
      </c>
      <c r="BC334" s="35">
        <f t="shared" si="122"/>
        <v>2670</v>
      </c>
      <c r="BD334" s="53">
        <v>313.90671745631948</v>
      </c>
      <c r="BE334" s="25">
        <f t="shared" si="123"/>
        <v>26.093282543680516</v>
      </c>
      <c r="BF334" s="21">
        <v>320</v>
      </c>
      <c r="BG334" s="21">
        <v>40</v>
      </c>
      <c r="BH334" s="21">
        <v>5</v>
      </c>
      <c r="BI334" s="26">
        <f t="shared" si="124"/>
        <v>275</v>
      </c>
      <c r="BJ334" s="53">
        <v>38.741319372945426</v>
      </c>
      <c r="BK334" s="25">
        <f t="shared" si="125"/>
        <v>6.2586806270545736</v>
      </c>
      <c r="BL334" s="35">
        <v>12990</v>
      </c>
      <c r="BM334" s="35">
        <v>1250</v>
      </c>
      <c r="BN334" s="35">
        <v>2000</v>
      </c>
      <c r="BO334" s="35">
        <f t="shared" si="126"/>
        <v>9740</v>
      </c>
      <c r="BP334" s="54">
        <v>3109.040947014098</v>
      </c>
      <c r="BQ334" s="25">
        <f t="shared" si="127"/>
        <v>140.95905298590196</v>
      </c>
      <c r="BR334" s="21">
        <v>2000</v>
      </c>
      <c r="BS334" s="21">
        <v>285</v>
      </c>
      <c r="BT334" s="21">
        <v>38</v>
      </c>
      <c r="BU334" s="21">
        <f t="shared" si="128"/>
        <v>1677</v>
      </c>
      <c r="BV334" s="55">
        <v>320.21438050079661</v>
      </c>
      <c r="BW334" s="32">
        <f t="shared" si="129"/>
        <v>2.785619499203392</v>
      </c>
      <c r="BX334" s="35">
        <v>5328</v>
      </c>
      <c r="BY334" s="25">
        <v>1716</v>
      </c>
      <c r="BZ334" s="21">
        <v>50</v>
      </c>
      <c r="CA334" s="21">
        <f t="shared" si="130"/>
        <v>3562</v>
      </c>
      <c r="CB334" s="53">
        <v>1272.8233103631869</v>
      </c>
      <c r="CC334" s="25">
        <f t="shared" si="131"/>
        <v>493.17668963681308</v>
      </c>
      <c r="CD334" s="22">
        <v>5700</v>
      </c>
      <c r="CE334" s="21">
        <v>792</v>
      </c>
      <c r="CF334" s="21">
        <v>200</v>
      </c>
      <c r="CG334" s="21">
        <f t="shared" si="132"/>
        <v>4908</v>
      </c>
      <c r="CH334" s="53">
        <v>778.46575610956211</v>
      </c>
      <c r="CI334" s="25">
        <f t="shared" si="133"/>
        <v>213.53424389043789</v>
      </c>
      <c r="CJ334" s="21">
        <f t="shared" si="134"/>
        <v>850</v>
      </c>
      <c r="CK334" s="21">
        <v>700</v>
      </c>
      <c r="CL334" s="21">
        <v>490</v>
      </c>
      <c r="CM334" s="21">
        <v>0</v>
      </c>
      <c r="CN334" s="53">
        <v>319.6330708490234</v>
      </c>
      <c r="CO334" s="25">
        <f t="shared" si="135"/>
        <v>870.3669291509766</v>
      </c>
    </row>
    <row r="335" spans="2:93" ht="14" customHeight="1" x14ac:dyDescent="0.35">
      <c r="B335" s="4"/>
      <c r="C335" s="13">
        <v>45030</v>
      </c>
      <c r="D335" s="22">
        <f t="shared" si="111"/>
        <v>5295</v>
      </c>
      <c r="E335" s="52">
        <v>3077.5</v>
      </c>
      <c r="F335" s="52">
        <v>50</v>
      </c>
      <c r="G335" s="22">
        <f t="shared" si="112"/>
        <v>2167.5</v>
      </c>
      <c r="H335" s="22">
        <v>42.728447563641026</v>
      </c>
      <c r="I335" s="22">
        <f t="shared" si="136"/>
        <v>3084.7715524363589</v>
      </c>
      <c r="J335" s="21">
        <v>300</v>
      </c>
      <c r="K335" s="21">
        <f t="shared" si="113"/>
        <v>267</v>
      </c>
      <c r="L335" s="26">
        <v>33</v>
      </c>
      <c r="M335" s="21">
        <v>0</v>
      </c>
      <c r="N335" s="53">
        <v>36.139557693182837</v>
      </c>
      <c r="O335" s="25">
        <f t="shared" si="137"/>
        <v>263.86044230681716</v>
      </c>
      <c r="P335" s="21">
        <v>2500</v>
      </c>
      <c r="Q335" s="25">
        <v>2150</v>
      </c>
      <c r="R335" s="21">
        <v>0</v>
      </c>
      <c r="S335" s="25">
        <f t="shared" si="114"/>
        <v>350</v>
      </c>
      <c r="T335" s="53">
        <v>832.80258964382108</v>
      </c>
      <c r="U335" s="25">
        <f t="shared" si="115"/>
        <v>1317.1974103561788</v>
      </c>
      <c r="V335" s="25">
        <v>1113</v>
      </c>
      <c r="W335" s="26">
        <v>40</v>
      </c>
      <c r="X335" s="25">
        <v>203</v>
      </c>
      <c r="Y335" s="21">
        <v>0</v>
      </c>
      <c r="Z335" s="53">
        <v>272.45708986672821</v>
      </c>
      <c r="AA335" s="25">
        <f t="shared" si="138"/>
        <v>0</v>
      </c>
      <c r="AB335" s="21">
        <v>864</v>
      </c>
      <c r="AC335" s="21">
        <v>110</v>
      </c>
      <c r="AD335" s="21">
        <v>120</v>
      </c>
      <c r="AE335" s="21">
        <f t="shared" si="116"/>
        <v>634</v>
      </c>
      <c r="AF335" s="52">
        <v>192.97489430374671</v>
      </c>
      <c r="AG335" s="22">
        <f t="shared" si="139"/>
        <v>37.025105696253291</v>
      </c>
      <c r="AH335" s="22">
        <v>2213</v>
      </c>
      <c r="AI335" s="21">
        <v>298.60000000000002</v>
      </c>
      <c r="AJ335" s="21">
        <v>600</v>
      </c>
      <c r="AK335" s="22">
        <f t="shared" si="117"/>
        <v>1314.4</v>
      </c>
      <c r="AL335" s="53">
        <v>994.50587884143533</v>
      </c>
      <c r="AM335" s="25">
        <f t="shared" si="118"/>
        <v>0</v>
      </c>
      <c r="AN335" s="35">
        <v>7670</v>
      </c>
      <c r="AO335" s="21">
        <v>3647.6</v>
      </c>
      <c r="AP335" s="21">
        <v>400</v>
      </c>
      <c r="AQ335" s="25">
        <f t="shared" si="119"/>
        <v>3622.4</v>
      </c>
      <c r="AR335" s="53">
        <v>1816.2735472499619</v>
      </c>
      <c r="AS335" s="25">
        <f t="shared" si="120"/>
        <v>2231.3264527500378</v>
      </c>
      <c r="AT335" s="21">
        <v>1095</v>
      </c>
      <c r="AU335" s="21">
        <v>0</v>
      </c>
      <c r="AV335" s="21">
        <v>100</v>
      </c>
      <c r="AW335" s="21">
        <v>0</v>
      </c>
      <c r="AX335" s="53">
        <v>103.23801077067256</v>
      </c>
      <c r="AY335" s="25">
        <f t="shared" si="121"/>
        <v>0</v>
      </c>
      <c r="AZ335" s="35">
        <v>2970</v>
      </c>
      <c r="BA335" s="21">
        <v>300</v>
      </c>
      <c r="BB335" s="21">
        <v>40</v>
      </c>
      <c r="BC335" s="35">
        <f t="shared" si="122"/>
        <v>2670</v>
      </c>
      <c r="BD335" s="53">
        <v>332.68462448195447</v>
      </c>
      <c r="BE335" s="25">
        <f t="shared" si="123"/>
        <v>7.3153755180455278</v>
      </c>
      <c r="BF335" s="21">
        <v>320</v>
      </c>
      <c r="BG335" s="21">
        <v>40</v>
      </c>
      <c r="BH335" s="21">
        <v>5</v>
      </c>
      <c r="BI335" s="26">
        <f t="shared" si="124"/>
        <v>275</v>
      </c>
      <c r="BJ335" s="53">
        <v>43.282223176539802</v>
      </c>
      <c r="BK335" s="25">
        <f t="shared" si="125"/>
        <v>1.7177768234601984</v>
      </c>
      <c r="BL335" s="35">
        <v>12990</v>
      </c>
      <c r="BM335" s="35">
        <v>1250</v>
      </c>
      <c r="BN335" s="35">
        <v>2000</v>
      </c>
      <c r="BO335" s="35">
        <f t="shared" si="126"/>
        <v>9740</v>
      </c>
      <c r="BP335" s="54">
        <v>3175.3152541163035</v>
      </c>
      <c r="BQ335" s="25">
        <f t="shared" si="127"/>
        <v>74.684745883696451</v>
      </c>
      <c r="BR335" s="21">
        <v>2000</v>
      </c>
      <c r="BS335" s="21">
        <v>285</v>
      </c>
      <c r="BT335" s="21">
        <v>38</v>
      </c>
      <c r="BU335" s="21">
        <f t="shared" si="128"/>
        <v>1677</v>
      </c>
      <c r="BV335" s="55">
        <v>332.34253170118672</v>
      </c>
      <c r="BW335" s="32">
        <f t="shared" si="129"/>
        <v>0</v>
      </c>
      <c r="BX335" s="35">
        <v>5328</v>
      </c>
      <c r="BY335" s="25">
        <v>1716</v>
      </c>
      <c r="BZ335" s="21">
        <v>50</v>
      </c>
      <c r="CA335" s="21">
        <f t="shared" si="130"/>
        <v>3562</v>
      </c>
      <c r="CB335" s="53">
        <v>1279.4033197232745</v>
      </c>
      <c r="CC335" s="25">
        <f t="shared" si="131"/>
        <v>486.59668027672546</v>
      </c>
      <c r="CD335" s="22">
        <v>5700</v>
      </c>
      <c r="CE335" s="21">
        <v>792</v>
      </c>
      <c r="CF335" s="21">
        <v>200</v>
      </c>
      <c r="CG335" s="21">
        <f t="shared" si="132"/>
        <v>4908</v>
      </c>
      <c r="CH335" s="53">
        <v>969.2180652083731</v>
      </c>
      <c r="CI335" s="25">
        <f t="shared" si="133"/>
        <v>22.781934791626895</v>
      </c>
      <c r="CJ335" s="21">
        <f t="shared" si="134"/>
        <v>850</v>
      </c>
      <c r="CK335" s="21">
        <v>700</v>
      </c>
      <c r="CL335" s="21">
        <v>490</v>
      </c>
      <c r="CM335" s="21">
        <v>0</v>
      </c>
      <c r="CN335" s="53">
        <v>338.22869574305435</v>
      </c>
      <c r="CO335" s="25">
        <f t="shared" si="135"/>
        <v>851.77130425694565</v>
      </c>
    </row>
    <row r="336" spans="2:93" ht="14" customHeight="1" x14ac:dyDescent="0.35">
      <c r="B336" s="4"/>
      <c r="C336" s="13">
        <v>45031</v>
      </c>
      <c r="D336" s="22">
        <f t="shared" si="111"/>
        <v>5295</v>
      </c>
      <c r="E336" s="52">
        <v>3077.5</v>
      </c>
      <c r="F336" s="52">
        <v>50</v>
      </c>
      <c r="G336" s="22">
        <f t="shared" si="112"/>
        <v>2167.5</v>
      </c>
      <c r="H336" s="22">
        <v>48.258344176134486</v>
      </c>
      <c r="I336" s="22">
        <f t="shared" si="136"/>
        <v>3079.2416558238656</v>
      </c>
      <c r="J336" s="21">
        <v>300</v>
      </c>
      <c r="K336" s="21">
        <f t="shared" si="113"/>
        <v>267</v>
      </c>
      <c r="L336" s="26">
        <v>33</v>
      </c>
      <c r="M336" s="21">
        <v>0</v>
      </c>
      <c r="N336" s="53">
        <v>30.717976917160517</v>
      </c>
      <c r="O336" s="25">
        <f t="shared" si="137"/>
        <v>269.28202308283949</v>
      </c>
      <c r="P336" s="21">
        <v>2500</v>
      </c>
      <c r="Q336" s="25">
        <v>2150</v>
      </c>
      <c r="R336" s="21">
        <v>0</v>
      </c>
      <c r="S336" s="25">
        <f t="shared" si="114"/>
        <v>350</v>
      </c>
      <c r="T336" s="53">
        <v>833.94020448752474</v>
      </c>
      <c r="U336" s="25">
        <f t="shared" si="115"/>
        <v>1316.0597955124754</v>
      </c>
      <c r="V336" s="25">
        <v>1113</v>
      </c>
      <c r="W336" s="26">
        <v>40</v>
      </c>
      <c r="X336" s="25">
        <v>203</v>
      </c>
      <c r="Y336" s="21">
        <v>0</v>
      </c>
      <c r="Z336" s="53">
        <v>246.89788158495818</v>
      </c>
      <c r="AA336" s="25">
        <f t="shared" si="138"/>
        <v>0</v>
      </c>
      <c r="AB336" s="21">
        <v>864</v>
      </c>
      <c r="AC336" s="21">
        <v>110</v>
      </c>
      <c r="AD336" s="21">
        <v>120</v>
      </c>
      <c r="AE336" s="21">
        <f t="shared" si="116"/>
        <v>634</v>
      </c>
      <c r="AF336" s="52">
        <v>180.85559671867998</v>
      </c>
      <c r="AG336" s="22">
        <f t="shared" si="139"/>
        <v>49.144403281320024</v>
      </c>
      <c r="AH336" s="22">
        <v>2213</v>
      </c>
      <c r="AI336" s="21">
        <v>298.60000000000002</v>
      </c>
      <c r="AJ336" s="21">
        <v>600</v>
      </c>
      <c r="AK336" s="22">
        <f t="shared" si="117"/>
        <v>1314.4</v>
      </c>
      <c r="AL336" s="53">
        <v>904.94500508399665</v>
      </c>
      <c r="AM336" s="25">
        <f t="shared" si="118"/>
        <v>0</v>
      </c>
      <c r="AN336" s="35">
        <v>7670</v>
      </c>
      <c r="AO336" s="21">
        <v>3647.6</v>
      </c>
      <c r="AP336" s="21">
        <v>400</v>
      </c>
      <c r="AQ336" s="25">
        <f t="shared" si="119"/>
        <v>3622.4</v>
      </c>
      <c r="AR336" s="53">
        <v>1795.6310415394373</v>
      </c>
      <c r="AS336" s="25">
        <f t="shared" si="120"/>
        <v>2251.9689584605626</v>
      </c>
      <c r="AT336" s="21">
        <v>1095</v>
      </c>
      <c r="AU336" s="21">
        <v>0</v>
      </c>
      <c r="AV336" s="21">
        <v>100</v>
      </c>
      <c r="AW336" s="21">
        <v>0</v>
      </c>
      <c r="AX336" s="53">
        <v>85.704711981595082</v>
      </c>
      <c r="AY336" s="25">
        <f t="shared" si="121"/>
        <v>14.295288018404918</v>
      </c>
      <c r="AZ336" s="35">
        <v>2970</v>
      </c>
      <c r="BA336" s="21">
        <v>300</v>
      </c>
      <c r="BB336" s="21">
        <v>40</v>
      </c>
      <c r="BC336" s="35">
        <f t="shared" si="122"/>
        <v>2670</v>
      </c>
      <c r="BD336" s="53">
        <v>288.78227221636445</v>
      </c>
      <c r="BE336" s="25">
        <f t="shared" si="123"/>
        <v>51.217727783635553</v>
      </c>
      <c r="BF336" s="21">
        <v>320</v>
      </c>
      <c r="BG336" s="21">
        <v>40</v>
      </c>
      <c r="BH336" s="21">
        <v>5</v>
      </c>
      <c r="BI336" s="26">
        <f t="shared" si="124"/>
        <v>275</v>
      </c>
      <c r="BJ336" s="53">
        <v>44.547191149627736</v>
      </c>
      <c r="BK336" s="25">
        <f t="shared" si="125"/>
        <v>0.45280885037226426</v>
      </c>
      <c r="BL336" s="35">
        <v>12990</v>
      </c>
      <c r="BM336" s="35">
        <v>1250</v>
      </c>
      <c r="BN336" s="35">
        <v>2000</v>
      </c>
      <c r="BO336" s="35">
        <f t="shared" si="126"/>
        <v>9740</v>
      </c>
      <c r="BP336" s="54">
        <v>2989.3577874253233</v>
      </c>
      <c r="BQ336" s="25">
        <f t="shared" si="127"/>
        <v>260.64221257467671</v>
      </c>
      <c r="BR336" s="21">
        <v>2000</v>
      </c>
      <c r="BS336" s="21">
        <v>285</v>
      </c>
      <c r="BT336" s="21">
        <v>38</v>
      </c>
      <c r="BU336" s="21">
        <f t="shared" si="128"/>
        <v>1677</v>
      </c>
      <c r="BV336" s="55">
        <v>271.05707008255877</v>
      </c>
      <c r="BW336" s="32">
        <f t="shared" si="129"/>
        <v>51.942929917441234</v>
      </c>
      <c r="BX336" s="35">
        <v>5328</v>
      </c>
      <c r="BY336" s="25">
        <v>1716</v>
      </c>
      <c r="BZ336" s="21">
        <v>50</v>
      </c>
      <c r="CA336" s="21">
        <f t="shared" si="130"/>
        <v>3562</v>
      </c>
      <c r="CB336" s="53">
        <v>1200.0356795242587</v>
      </c>
      <c r="CC336" s="25">
        <f t="shared" si="131"/>
        <v>565.96432047574126</v>
      </c>
      <c r="CD336" s="22">
        <v>5700</v>
      </c>
      <c r="CE336" s="21">
        <v>792</v>
      </c>
      <c r="CF336" s="21">
        <v>200</v>
      </c>
      <c r="CG336" s="21">
        <f t="shared" si="132"/>
        <v>4908</v>
      </c>
      <c r="CH336" s="53">
        <v>1104.839542447829</v>
      </c>
      <c r="CI336" s="25">
        <f t="shared" si="133"/>
        <v>0</v>
      </c>
      <c r="CJ336" s="21">
        <f t="shared" si="134"/>
        <v>850</v>
      </c>
      <c r="CK336" s="21">
        <v>700</v>
      </c>
      <c r="CL336" s="21">
        <v>490</v>
      </c>
      <c r="CM336" s="21">
        <v>0</v>
      </c>
      <c r="CN336" s="53">
        <v>328.79112899002695</v>
      </c>
      <c r="CO336" s="25">
        <f t="shared" si="135"/>
        <v>861.20887100997311</v>
      </c>
    </row>
    <row r="337" spans="2:93" ht="14" customHeight="1" x14ac:dyDescent="0.35">
      <c r="B337" s="4"/>
      <c r="C337" s="13">
        <v>45032</v>
      </c>
      <c r="D337" s="22">
        <f t="shared" si="111"/>
        <v>5295</v>
      </c>
      <c r="E337" s="52">
        <v>3077.5</v>
      </c>
      <c r="F337" s="52">
        <v>50</v>
      </c>
      <c r="G337" s="22">
        <f t="shared" si="112"/>
        <v>2167.5</v>
      </c>
      <c r="H337" s="22">
        <v>49.765331755988306</v>
      </c>
      <c r="I337" s="22">
        <f t="shared" si="136"/>
        <v>3077.7346682440116</v>
      </c>
      <c r="J337" s="21">
        <v>300</v>
      </c>
      <c r="K337" s="21">
        <f t="shared" si="113"/>
        <v>267</v>
      </c>
      <c r="L337" s="26">
        <v>33</v>
      </c>
      <c r="M337" s="21">
        <v>0</v>
      </c>
      <c r="N337" s="53">
        <v>17.190585674115429</v>
      </c>
      <c r="O337" s="25">
        <f t="shared" si="137"/>
        <v>282.80941432588457</v>
      </c>
      <c r="P337" s="21">
        <v>2500</v>
      </c>
      <c r="Q337" s="25">
        <v>2150</v>
      </c>
      <c r="R337" s="21">
        <v>0</v>
      </c>
      <c r="S337" s="25">
        <f t="shared" si="114"/>
        <v>350</v>
      </c>
      <c r="T337" s="53">
        <v>834.09578481608219</v>
      </c>
      <c r="U337" s="25">
        <f t="shared" si="115"/>
        <v>1315.9042151839178</v>
      </c>
      <c r="V337" s="25">
        <v>1113</v>
      </c>
      <c r="W337" s="26">
        <v>40</v>
      </c>
      <c r="X337" s="25">
        <v>203</v>
      </c>
      <c r="Y337" s="21">
        <v>0</v>
      </c>
      <c r="Z337" s="53">
        <v>178.57038251632795</v>
      </c>
      <c r="AA337" s="25">
        <f t="shared" si="138"/>
        <v>64.429617483672047</v>
      </c>
      <c r="AB337" s="21">
        <v>864</v>
      </c>
      <c r="AC337" s="21">
        <v>110</v>
      </c>
      <c r="AD337" s="21">
        <v>120</v>
      </c>
      <c r="AE337" s="21">
        <f t="shared" si="116"/>
        <v>634</v>
      </c>
      <c r="AF337" s="52">
        <v>143.8385999609369</v>
      </c>
      <c r="AG337" s="22">
        <f t="shared" si="139"/>
        <v>86.161400039063096</v>
      </c>
      <c r="AH337" s="22">
        <v>2213</v>
      </c>
      <c r="AI337" s="21">
        <v>298.60000000000002</v>
      </c>
      <c r="AJ337" s="21">
        <v>600</v>
      </c>
      <c r="AK337" s="22">
        <f t="shared" si="117"/>
        <v>1314.4</v>
      </c>
      <c r="AL337" s="53">
        <v>776.70160177557182</v>
      </c>
      <c r="AM337" s="25">
        <f t="shared" si="118"/>
        <v>121.89839822442821</v>
      </c>
      <c r="AN337" s="35">
        <v>7670</v>
      </c>
      <c r="AO337" s="21">
        <v>3647.6</v>
      </c>
      <c r="AP337" s="21">
        <v>400</v>
      </c>
      <c r="AQ337" s="25">
        <f t="shared" si="119"/>
        <v>3622.4</v>
      </c>
      <c r="AR337" s="53">
        <v>1834.155070083036</v>
      </c>
      <c r="AS337" s="25">
        <f t="shared" si="120"/>
        <v>2213.4449299169637</v>
      </c>
      <c r="AT337" s="21">
        <v>1095</v>
      </c>
      <c r="AU337" s="21">
        <v>0</v>
      </c>
      <c r="AV337" s="21">
        <v>100</v>
      </c>
      <c r="AW337" s="21">
        <v>0</v>
      </c>
      <c r="AX337" s="53">
        <v>80.815647528910759</v>
      </c>
      <c r="AY337" s="25">
        <f t="shared" si="121"/>
        <v>19.184352471089241</v>
      </c>
      <c r="AZ337" s="35">
        <v>2970</v>
      </c>
      <c r="BA337" s="21">
        <v>300</v>
      </c>
      <c r="BB337" s="21">
        <v>40</v>
      </c>
      <c r="BC337" s="35">
        <f t="shared" si="122"/>
        <v>2670</v>
      </c>
      <c r="BD337" s="53">
        <v>245.74893193807492</v>
      </c>
      <c r="BE337" s="25">
        <f t="shared" si="123"/>
        <v>94.251068061925082</v>
      </c>
      <c r="BF337" s="21">
        <v>320</v>
      </c>
      <c r="BG337" s="21">
        <v>40</v>
      </c>
      <c r="BH337" s="21">
        <v>5</v>
      </c>
      <c r="BI337" s="26">
        <f t="shared" si="124"/>
        <v>275</v>
      </c>
      <c r="BJ337" s="53">
        <v>21.834450351548757</v>
      </c>
      <c r="BK337" s="25">
        <f t="shared" si="125"/>
        <v>23.165549648451243</v>
      </c>
      <c r="BL337" s="35">
        <v>12990</v>
      </c>
      <c r="BM337" s="35">
        <v>1250</v>
      </c>
      <c r="BN337" s="35">
        <v>2000</v>
      </c>
      <c r="BO337" s="35">
        <f t="shared" si="126"/>
        <v>9740</v>
      </c>
      <c r="BP337" s="54">
        <v>3056.8766078416807</v>
      </c>
      <c r="BQ337" s="25">
        <f t="shared" si="127"/>
        <v>193.12339215831935</v>
      </c>
      <c r="BR337" s="21">
        <v>2000</v>
      </c>
      <c r="BS337" s="21">
        <v>285</v>
      </c>
      <c r="BT337" s="21">
        <v>38</v>
      </c>
      <c r="BU337" s="21">
        <f t="shared" si="128"/>
        <v>1677</v>
      </c>
      <c r="BV337" s="55">
        <v>257.92505526834117</v>
      </c>
      <c r="BW337" s="32">
        <f t="shared" si="129"/>
        <v>65.074944731658832</v>
      </c>
      <c r="BX337" s="35">
        <v>5328</v>
      </c>
      <c r="BY337" s="25">
        <v>1716</v>
      </c>
      <c r="BZ337" s="21">
        <v>50</v>
      </c>
      <c r="CA337" s="21">
        <f t="shared" si="130"/>
        <v>3562</v>
      </c>
      <c r="CB337" s="53">
        <v>1166.4521861652352</v>
      </c>
      <c r="CC337" s="25">
        <f t="shared" si="131"/>
        <v>599.54781383476484</v>
      </c>
      <c r="CD337" s="22">
        <v>5700</v>
      </c>
      <c r="CE337" s="21">
        <v>792</v>
      </c>
      <c r="CF337" s="21">
        <v>200</v>
      </c>
      <c r="CG337" s="21">
        <f t="shared" si="132"/>
        <v>4908</v>
      </c>
      <c r="CH337" s="53">
        <v>1227.3955883204883</v>
      </c>
      <c r="CI337" s="25">
        <f t="shared" si="133"/>
        <v>0</v>
      </c>
      <c r="CJ337" s="21">
        <f t="shared" si="134"/>
        <v>850</v>
      </c>
      <c r="CK337" s="21">
        <v>700</v>
      </c>
      <c r="CL337" s="21">
        <v>490</v>
      </c>
      <c r="CM337" s="21">
        <v>0</v>
      </c>
      <c r="CN337" s="53">
        <v>308.80365323135743</v>
      </c>
      <c r="CO337" s="25">
        <f t="shared" si="135"/>
        <v>881.19634676864257</v>
      </c>
    </row>
    <row r="338" spans="2:93" ht="14" customHeight="1" x14ac:dyDescent="0.35">
      <c r="B338" s="4"/>
      <c r="C338" s="13">
        <v>45033</v>
      </c>
      <c r="D338" s="22">
        <f t="shared" si="111"/>
        <v>5295</v>
      </c>
      <c r="E338" s="52">
        <v>3077.5</v>
      </c>
      <c r="F338" s="52">
        <v>50</v>
      </c>
      <c r="G338" s="22">
        <f t="shared" si="112"/>
        <v>2167.5</v>
      </c>
      <c r="H338" s="22">
        <v>53.794218784859162</v>
      </c>
      <c r="I338" s="22">
        <f t="shared" si="136"/>
        <v>3073.7057812151406</v>
      </c>
      <c r="J338" s="21">
        <v>300</v>
      </c>
      <c r="K338" s="21">
        <f t="shared" si="113"/>
        <v>267</v>
      </c>
      <c r="L338" s="26">
        <v>33</v>
      </c>
      <c r="M338" s="21">
        <v>0</v>
      </c>
      <c r="N338" s="53">
        <v>31.673254505505504</v>
      </c>
      <c r="O338" s="25">
        <f t="shared" si="137"/>
        <v>268.3267454944945</v>
      </c>
      <c r="P338" s="21">
        <v>2500</v>
      </c>
      <c r="Q338" s="25">
        <v>2150</v>
      </c>
      <c r="R338" s="21">
        <v>0</v>
      </c>
      <c r="S338" s="25">
        <f t="shared" si="114"/>
        <v>350</v>
      </c>
      <c r="T338" s="53">
        <v>832.35497632614067</v>
      </c>
      <c r="U338" s="25">
        <f t="shared" si="115"/>
        <v>1317.6450236738592</v>
      </c>
      <c r="V338" s="25">
        <v>1113</v>
      </c>
      <c r="W338" s="26">
        <v>40</v>
      </c>
      <c r="X338" s="25">
        <v>203</v>
      </c>
      <c r="Y338" s="21">
        <v>0</v>
      </c>
      <c r="Z338" s="53">
        <v>233.49716647136933</v>
      </c>
      <c r="AA338" s="25">
        <f t="shared" si="138"/>
        <v>9.5028335286306742</v>
      </c>
      <c r="AB338" s="21">
        <v>864</v>
      </c>
      <c r="AC338" s="21">
        <v>110</v>
      </c>
      <c r="AD338" s="21">
        <v>120</v>
      </c>
      <c r="AE338" s="21">
        <f t="shared" si="116"/>
        <v>634</v>
      </c>
      <c r="AF338" s="52">
        <v>186.33782158827393</v>
      </c>
      <c r="AG338" s="22">
        <f t="shared" si="139"/>
        <v>43.662178411726075</v>
      </c>
      <c r="AH338" s="22">
        <v>2213</v>
      </c>
      <c r="AI338" s="21">
        <v>298.60000000000002</v>
      </c>
      <c r="AJ338" s="21">
        <v>600</v>
      </c>
      <c r="AK338" s="22">
        <f t="shared" si="117"/>
        <v>1314.4</v>
      </c>
      <c r="AL338" s="53">
        <v>936.59013719214397</v>
      </c>
      <c r="AM338" s="25">
        <f t="shared" si="118"/>
        <v>0</v>
      </c>
      <c r="AN338" s="35">
        <v>7670</v>
      </c>
      <c r="AO338" s="21">
        <v>3647.6</v>
      </c>
      <c r="AP338" s="21">
        <v>400</v>
      </c>
      <c r="AQ338" s="25">
        <f t="shared" si="119"/>
        <v>3622.4</v>
      </c>
      <c r="AR338" s="53">
        <v>1748.1532383672406</v>
      </c>
      <c r="AS338" s="25">
        <f t="shared" si="120"/>
        <v>2299.4467616327593</v>
      </c>
      <c r="AT338" s="21">
        <v>1095</v>
      </c>
      <c r="AU338" s="21">
        <v>0</v>
      </c>
      <c r="AV338" s="21">
        <v>100</v>
      </c>
      <c r="AW338" s="21">
        <v>0</v>
      </c>
      <c r="AX338" s="53">
        <v>86.054462467999116</v>
      </c>
      <c r="AY338" s="25">
        <f t="shared" si="121"/>
        <v>13.945537532000884</v>
      </c>
      <c r="AZ338" s="35">
        <v>2970</v>
      </c>
      <c r="BA338" s="21">
        <v>300</v>
      </c>
      <c r="BB338" s="21">
        <v>40</v>
      </c>
      <c r="BC338" s="35">
        <f t="shared" si="122"/>
        <v>2670</v>
      </c>
      <c r="BD338" s="53">
        <v>287.43748709218022</v>
      </c>
      <c r="BE338" s="25">
        <f t="shared" si="123"/>
        <v>52.56251290781978</v>
      </c>
      <c r="BF338" s="21">
        <v>320</v>
      </c>
      <c r="BG338" s="21">
        <v>40</v>
      </c>
      <c r="BH338" s="21">
        <v>5</v>
      </c>
      <c r="BI338" s="26">
        <f t="shared" si="124"/>
        <v>275</v>
      </c>
      <c r="BJ338" s="53">
        <v>44.713533284824798</v>
      </c>
      <c r="BK338" s="25">
        <f t="shared" si="125"/>
        <v>0.28646671517520161</v>
      </c>
      <c r="BL338" s="35">
        <v>12990</v>
      </c>
      <c r="BM338" s="35">
        <v>1250</v>
      </c>
      <c r="BN338" s="35">
        <v>2000</v>
      </c>
      <c r="BO338" s="35">
        <f t="shared" si="126"/>
        <v>9740</v>
      </c>
      <c r="BP338" s="54">
        <v>3147.6684888375726</v>
      </c>
      <c r="BQ338" s="25">
        <f t="shared" si="127"/>
        <v>102.33151116242743</v>
      </c>
      <c r="BR338" s="21">
        <v>2000</v>
      </c>
      <c r="BS338" s="21">
        <v>285</v>
      </c>
      <c r="BT338" s="21">
        <v>38</v>
      </c>
      <c r="BU338" s="21">
        <f t="shared" si="128"/>
        <v>1677</v>
      </c>
      <c r="BV338" s="55">
        <v>446.84517025556113</v>
      </c>
      <c r="BW338" s="32">
        <f t="shared" si="129"/>
        <v>0</v>
      </c>
      <c r="BX338" s="35">
        <v>5328</v>
      </c>
      <c r="BY338" s="25">
        <v>1716</v>
      </c>
      <c r="BZ338" s="21">
        <v>50</v>
      </c>
      <c r="CA338" s="21">
        <f t="shared" si="130"/>
        <v>3562</v>
      </c>
      <c r="CB338" s="53">
        <v>1185.1598263028004</v>
      </c>
      <c r="CC338" s="25">
        <f t="shared" si="131"/>
        <v>580.84017369719959</v>
      </c>
      <c r="CD338" s="22">
        <v>5700</v>
      </c>
      <c r="CE338" s="21">
        <v>792</v>
      </c>
      <c r="CF338" s="21">
        <v>200</v>
      </c>
      <c r="CG338" s="21">
        <f t="shared" si="132"/>
        <v>4908</v>
      </c>
      <c r="CH338" s="53">
        <v>1183.6589560864456</v>
      </c>
      <c r="CI338" s="25">
        <f t="shared" si="133"/>
        <v>0</v>
      </c>
      <c r="CJ338" s="21">
        <f t="shared" si="134"/>
        <v>850</v>
      </c>
      <c r="CK338" s="21">
        <v>700</v>
      </c>
      <c r="CL338" s="21">
        <v>490</v>
      </c>
      <c r="CM338" s="21">
        <v>0</v>
      </c>
      <c r="CN338" s="53">
        <v>298.20061709790446</v>
      </c>
      <c r="CO338" s="25">
        <f t="shared" si="135"/>
        <v>891.79938290209554</v>
      </c>
    </row>
    <row r="339" spans="2:93" ht="14" customHeight="1" x14ac:dyDescent="0.35">
      <c r="B339" s="4"/>
      <c r="C339" s="13">
        <v>45034</v>
      </c>
      <c r="D339" s="22">
        <f t="shared" si="111"/>
        <v>5295</v>
      </c>
      <c r="E339" s="52">
        <v>3077.5</v>
      </c>
      <c r="F339" s="52">
        <v>50</v>
      </c>
      <c r="G339" s="22">
        <f t="shared" si="112"/>
        <v>2167.5</v>
      </c>
      <c r="H339" s="22">
        <v>47.088807427286731</v>
      </c>
      <c r="I339" s="22">
        <f t="shared" si="136"/>
        <v>3080.4111925727134</v>
      </c>
      <c r="J339" s="21">
        <v>300</v>
      </c>
      <c r="K339" s="21">
        <f t="shared" si="113"/>
        <v>267</v>
      </c>
      <c r="L339" s="26">
        <v>33</v>
      </c>
      <c r="M339" s="21">
        <v>0</v>
      </c>
      <c r="N339" s="53">
        <v>34.033630708629332</v>
      </c>
      <c r="O339" s="25">
        <f t="shared" si="137"/>
        <v>265.96636929137065</v>
      </c>
      <c r="P339" s="21">
        <v>2500</v>
      </c>
      <c r="Q339" s="25">
        <v>2150</v>
      </c>
      <c r="R339" s="21">
        <v>0</v>
      </c>
      <c r="S339" s="25">
        <f t="shared" si="114"/>
        <v>350</v>
      </c>
      <c r="T339" s="53">
        <v>829.1590275590147</v>
      </c>
      <c r="U339" s="25">
        <f t="shared" si="115"/>
        <v>1320.8409724409853</v>
      </c>
      <c r="V339" s="25">
        <v>1113</v>
      </c>
      <c r="W339" s="26">
        <v>40</v>
      </c>
      <c r="X339" s="25">
        <v>203</v>
      </c>
      <c r="Y339" s="21">
        <v>0</v>
      </c>
      <c r="Z339" s="53">
        <v>238.09001642709197</v>
      </c>
      <c r="AA339" s="25">
        <f t="shared" si="138"/>
        <v>4.9099835729080326</v>
      </c>
      <c r="AB339" s="21">
        <v>864</v>
      </c>
      <c r="AC339" s="21">
        <v>110</v>
      </c>
      <c r="AD339" s="21">
        <v>120</v>
      </c>
      <c r="AE339" s="21">
        <f t="shared" si="116"/>
        <v>634</v>
      </c>
      <c r="AF339" s="52">
        <v>192.26571991023116</v>
      </c>
      <c r="AG339" s="22">
        <f t="shared" si="139"/>
        <v>37.734280089768845</v>
      </c>
      <c r="AH339" s="22">
        <v>2213</v>
      </c>
      <c r="AI339" s="21">
        <v>298.60000000000002</v>
      </c>
      <c r="AJ339" s="21">
        <v>600</v>
      </c>
      <c r="AK339" s="22">
        <f t="shared" si="117"/>
        <v>1314.4</v>
      </c>
      <c r="AL339" s="53">
        <v>959.04099590624526</v>
      </c>
      <c r="AM339" s="25">
        <f t="shared" si="118"/>
        <v>0</v>
      </c>
      <c r="AN339" s="35">
        <v>7670</v>
      </c>
      <c r="AO339" s="21">
        <v>3647.6</v>
      </c>
      <c r="AP339" s="21">
        <v>400</v>
      </c>
      <c r="AQ339" s="25">
        <f t="shared" si="119"/>
        <v>3622.4</v>
      </c>
      <c r="AR339" s="53">
        <v>1685.3905130580911</v>
      </c>
      <c r="AS339" s="25">
        <f t="shared" si="120"/>
        <v>2362.2094869419088</v>
      </c>
      <c r="AT339" s="21">
        <v>1095</v>
      </c>
      <c r="AU339" s="21">
        <v>0</v>
      </c>
      <c r="AV339" s="21">
        <v>100</v>
      </c>
      <c r="AW339" s="21">
        <v>0</v>
      </c>
      <c r="AX339" s="53">
        <v>84.621841355798793</v>
      </c>
      <c r="AY339" s="25">
        <f t="shared" si="121"/>
        <v>15.378158644201207</v>
      </c>
      <c r="AZ339" s="35">
        <v>2970</v>
      </c>
      <c r="BA339" s="21">
        <v>300</v>
      </c>
      <c r="BB339" s="21">
        <v>40</v>
      </c>
      <c r="BC339" s="35">
        <f t="shared" si="122"/>
        <v>2670</v>
      </c>
      <c r="BD339" s="53">
        <v>280.90162910108387</v>
      </c>
      <c r="BE339" s="25">
        <f t="shared" si="123"/>
        <v>59.09837089891613</v>
      </c>
      <c r="BF339" s="21">
        <v>320</v>
      </c>
      <c r="BG339" s="21">
        <v>40</v>
      </c>
      <c r="BH339" s="21">
        <v>5</v>
      </c>
      <c r="BI339" s="26">
        <f t="shared" si="124"/>
        <v>275</v>
      </c>
      <c r="BJ339" s="53">
        <v>56.65929256206396</v>
      </c>
      <c r="BK339" s="25">
        <f t="shared" si="125"/>
        <v>0</v>
      </c>
      <c r="BL339" s="35">
        <v>12990</v>
      </c>
      <c r="BM339" s="35">
        <v>1250</v>
      </c>
      <c r="BN339" s="35">
        <v>2000</v>
      </c>
      <c r="BO339" s="35">
        <f t="shared" si="126"/>
        <v>9740</v>
      </c>
      <c r="BP339" s="54">
        <v>3021.2874148698584</v>
      </c>
      <c r="BQ339" s="25">
        <f t="shared" si="127"/>
        <v>228.71258513014163</v>
      </c>
      <c r="BR339" s="21">
        <v>2000</v>
      </c>
      <c r="BS339" s="21">
        <v>285</v>
      </c>
      <c r="BT339" s="21">
        <v>38</v>
      </c>
      <c r="BU339" s="21">
        <f t="shared" si="128"/>
        <v>1677</v>
      </c>
      <c r="BV339" s="55">
        <v>318.72022526281745</v>
      </c>
      <c r="BW339" s="32">
        <f t="shared" si="129"/>
        <v>4.2797747371825494</v>
      </c>
      <c r="BX339" s="35">
        <v>5328</v>
      </c>
      <c r="BY339" s="25">
        <v>1716</v>
      </c>
      <c r="BZ339" s="21">
        <v>50</v>
      </c>
      <c r="CA339" s="21">
        <f t="shared" si="130"/>
        <v>3562</v>
      </c>
      <c r="CB339" s="53">
        <v>1219.4628078879746</v>
      </c>
      <c r="CC339" s="25">
        <f t="shared" si="131"/>
        <v>546.53719211202542</v>
      </c>
      <c r="CD339" s="22">
        <v>5700</v>
      </c>
      <c r="CE339" s="21">
        <v>792</v>
      </c>
      <c r="CF339" s="21">
        <v>200</v>
      </c>
      <c r="CG339" s="21">
        <f t="shared" si="132"/>
        <v>4908</v>
      </c>
      <c r="CH339" s="53">
        <v>1161.4771053396121</v>
      </c>
      <c r="CI339" s="25">
        <f t="shared" si="133"/>
        <v>0</v>
      </c>
      <c r="CJ339" s="21">
        <f t="shared" si="134"/>
        <v>850</v>
      </c>
      <c r="CK339" s="21">
        <v>700</v>
      </c>
      <c r="CL339" s="21">
        <v>490</v>
      </c>
      <c r="CM339" s="21">
        <v>0</v>
      </c>
      <c r="CN339" s="53">
        <v>305.62291675514388</v>
      </c>
      <c r="CO339" s="25">
        <f t="shared" si="135"/>
        <v>884.37708324485607</v>
      </c>
    </row>
    <row r="340" spans="2:93" ht="14" customHeight="1" x14ac:dyDescent="0.35">
      <c r="B340" s="4"/>
      <c r="C340" s="13">
        <v>45035</v>
      </c>
      <c r="D340" s="22">
        <f t="shared" si="111"/>
        <v>5295</v>
      </c>
      <c r="E340" s="52">
        <v>3077.5</v>
      </c>
      <c r="F340" s="52">
        <v>50</v>
      </c>
      <c r="G340" s="22">
        <f t="shared" si="112"/>
        <v>2167.5</v>
      </c>
      <c r="H340" s="22">
        <v>54.873704388676281</v>
      </c>
      <c r="I340" s="22">
        <f t="shared" si="136"/>
        <v>3072.6262956113237</v>
      </c>
      <c r="J340" s="21">
        <v>300</v>
      </c>
      <c r="K340" s="21">
        <f t="shared" si="113"/>
        <v>267</v>
      </c>
      <c r="L340" s="26">
        <v>33</v>
      </c>
      <c r="M340" s="21">
        <v>0</v>
      </c>
      <c r="N340" s="53">
        <v>35.202896976028356</v>
      </c>
      <c r="O340" s="25">
        <f t="shared" si="137"/>
        <v>264.79710302397166</v>
      </c>
      <c r="P340" s="21">
        <v>2500</v>
      </c>
      <c r="Q340" s="25">
        <v>2150</v>
      </c>
      <c r="R340" s="21">
        <v>0</v>
      </c>
      <c r="S340" s="25">
        <f t="shared" si="114"/>
        <v>350</v>
      </c>
      <c r="T340" s="53">
        <v>829.70995204517931</v>
      </c>
      <c r="U340" s="25">
        <f t="shared" si="115"/>
        <v>1320.2900479548207</v>
      </c>
      <c r="V340" s="25">
        <v>1113</v>
      </c>
      <c r="W340" s="26">
        <v>40</v>
      </c>
      <c r="X340" s="25">
        <v>203</v>
      </c>
      <c r="Y340" s="21">
        <v>0</v>
      </c>
      <c r="Z340" s="53">
        <v>248.41686153610286</v>
      </c>
      <c r="AA340" s="25">
        <f t="shared" si="138"/>
        <v>0</v>
      </c>
      <c r="AB340" s="21">
        <v>864</v>
      </c>
      <c r="AC340" s="21">
        <v>110</v>
      </c>
      <c r="AD340" s="21">
        <v>120</v>
      </c>
      <c r="AE340" s="21">
        <f t="shared" si="116"/>
        <v>634</v>
      </c>
      <c r="AF340" s="52">
        <v>194.99801772318165</v>
      </c>
      <c r="AG340" s="22">
        <f t="shared" si="139"/>
        <v>35.001982276818353</v>
      </c>
      <c r="AH340" s="22">
        <v>2213</v>
      </c>
      <c r="AI340" s="21">
        <v>298.60000000000002</v>
      </c>
      <c r="AJ340" s="21">
        <v>600</v>
      </c>
      <c r="AK340" s="22">
        <f t="shared" si="117"/>
        <v>1314.4</v>
      </c>
      <c r="AL340" s="53">
        <v>972.59910180019392</v>
      </c>
      <c r="AM340" s="25">
        <f t="shared" si="118"/>
        <v>0</v>
      </c>
      <c r="AN340" s="35">
        <v>7670</v>
      </c>
      <c r="AO340" s="21">
        <v>3647.6</v>
      </c>
      <c r="AP340" s="21">
        <v>400</v>
      </c>
      <c r="AQ340" s="25">
        <f t="shared" si="119"/>
        <v>3622.4</v>
      </c>
      <c r="AR340" s="53">
        <v>1802.9621022609608</v>
      </c>
      <c r="AS340" s="25">
        <f t="shared" si="120"/>
        <v>2244.6378977390391</v>
      </c>
      <c r="AT340" s="21">
        <v>1095</v>
      </c>
      <c r="AU340" s="21">
        <v>0</v>
      </c>
      <c r="AV340" s="21">
        <v>100</v>
      </c>
      <c r="AW340" s="21">
        <v>0</v>
      </c>
      <c r="AX340" s="53">
        <v>81.405062903109624</v>
      </c>
      <c r="AY340" s="25">
        <f t="shared" si="121"/>
        <v>18.594937096890376</v>
      </c>
      <c r="AZ340" s="35">
        <v>2970</v>
      </c>
      <c r="BA340" s="21">
        <v>300</v>
      </c>
      <c r="BB340" s="21">
        <v>40</v>
      </c>
      <c r="BC340" s="35">
        <f t="shared" si="122"/>
        <v>2670</v>
      </c>
      <c r="BD340" s="53">
        <v>287.34217208755842</v>
      </c>
      <c r="BE340" s="25">
        <f t="shared" si="123"/>
        <v>52.657827912441576</v>
      </c>
      <c r="BF340" s="21">
        <v>320</v>
      </c>
      <c r="BG340" s="21">
        <v>40</v>
      </c>
      <c r="BH340" s="21">
        <v>5</v>
      </c>
      <c r="BI340" s="26">
        <f t="shared" si="124"/>
        <v>275</v>
      </c>
      <c r="BJ340" s="53">
        <v>48.967288255162067</v>
      </c>
      <c r="BK340" s="25">
        <f t="shared" si="125"/>
        <v>0</v>
      </c>
      <c r="BL340" s="35">
        <v>12990</v>
      </c>
      <c r="BM340" s="35">
        <v>1250</v>
      </c>
      <c r="BN340" s="35">
        <v>2000</v>
      </c>
      <c r="BO340" s="35">
        <f t="shared" si="126"/>
        <v>9740</v>
      </c>
      <c r="BP340" s="54">
        <v>3113.1469221179509</v>
      </c>
      <c r="BQ340" s="25">
        <f t="shared" si="127"/>
        <v>136.85307788204909</v>
      </c>
      <c r="BR340" s="21">
        <v>2000</v>
      </c>
      <c r="BS340" s="21">
        <v>285</v>
      </c>
      <c r="BT340" s="21">
        <v>38</v>
      </c>
      <c r="BU340" s="21">
        <f t="shared" si="128"/>
        <v>1677</v>
      </c>
      <c r="BV340" s="55">
        <v>319.47434128758277</v>
      </c>
      <c r="BW340" s="32">
        <f t="shared" si="129"/>
        <v>3.5256587124172256</v>
      </c>
      <c r="BX340" s="35">
        <v>5328</v>
      </c>
      <c r="BY340" s="25">
        <v>1716</v>
      </c>
      <c r="BZ340" s="21">
        <v>50</v>
      </c>
      <c r="CA340" s="21">
        <f t="shared" si="130"/>
        <v>3562</v>
      </c>
      <c r="CB340" s="53">
        <v>1225.3936272742683</v>
      </c>
      <c r="CC340" s="25">
        <f t="shared" si="131"/>
        <v>540.60637272573172</v>
      </c>
      <c r="CD340" s="22">
        <v>5700</v>
      </c>
      <c r="CE340" s="21">
        <v>792</v>
      </c>
      <c r="CF340" s="21">
        <v>200</v>
      </c>
      <c r="CG340" s="21">
        <f t="shared" si="132"/>
        <v>4908</v>
      </c>
      <c r="CH340" s="53">
        <v>1144.3782183588562</v>
      </c>
      <c r="CI340" s="25">
        <f t="shared" si="133"/>
        <v>0</v>
      </c>
      <c r="CJ340" s="21">
        <f t="shared" si="134"/>
        <v>850</v>
      </c>
      <c r="CK340" s="21">
        <v>700</v>
      </c>
      <c r="CL340" s="21">
        <v>490</v>
      </c>
      <c r="CM340" s="21">
        <v>0</v>
      </c>
      <c r="CN340" s="53">
        <v>325.61186501954734</v>
      </c>
      <c r="CO340" s="25">
        <f t="shared" si="135"/>
        <v>864.38813498045261</v>
      </c>
    </row>
    <row r="341" spans="2:93" ht="14" customHeight="1" x14ac:dyDescent="0.35">
      <c r="B341" s="4"/>
      <c r="C341" s="13">
        <v>45036</v>
      </c>
      <c r="D341" s="22">
        <f t="shared" si="111"/>
        <v>5295</v>
      </c>
      <c r="E341" s="52">
        <v>3077.5</v>
      </c>
      <c r="F341" s="52">
        <v>50</v>
      </c>
      <c r="G341" s="22">
        <f t="shared" si="112"/>
        <v>2167.5</v>
      </c>
      <c r="H341" s="22">
        <v>47.112708005532312</v>
      </c>
      <c r="I341" s="22">
        <f t="shared" si="136"/>
        <v>3080.3872919944679</v>
      </c>
      <c r="J341" s="21">
        <v>300</v>
      </c>
      <c r="K341" s="21">
        <f t="shared" si="113"/>
        <v>267</v>
      </c>
      <c r="L341" s="26">
        <v>33</v>
      </c>
      <c r="M341" s="21">
        <v>0</v>
      </c>
      <c r="N341" s="53">
        <v>36.118745394883483</v>
      </c>
      <c r="O341" s="25">
        <f t="shared" si="137"/>
        <v>263.88125460511651</v>
      </c>
      <c r="P341" s="21">
        <v>2500</v>
      </c>
      <c r="Q341" s="25">
        <v>2150</v>
      </c>
      <c r="R341" s="21">
        <v>0</v>
      </c>
      <c r="S341" s="25">
        <f t="shared" si="114"/>
        <v>350</v>
      </c>
      <c r="T341" s="53">
        <v>832.66059417685869</v>
      </c>
      <c r="U341" s="25">
        <f t="shared" si="115"/>
        <v>1317.3394058231413</v>
      </c>
      <c r="V341" s="25">
        <v>1113</v>
      </c>
      <c r="W341" s="26">
        <v>40</v>
      </c>
      <c r="X341" s="25">
        <v>203</v>
      </c>
      <c r="Y341" s="21">
        <v>0</v>
      </c>
      <c r="Z341" s="53">
        <v>261.20575728618951</v>
      </c>
      <c r="AA341" s="25">
        <f t="shared" si="138"/>
        <v>0</v>
      </c>
      <c r="AB341" s="21">
        <v>864</v>
      </c>
      <c r="AC341" s="21">
        <v>110</v>
      </c>
      <c r="AD341" s="21">
        <v>120</v>
      </c>
      <c r="AE341" s="21">
        <f t="shared" si="116"/>
        <v>634</v>
      </c>
      <c r="AF341" s="52">
        <v>219.217967380147</v>
      </c>
      <c r="AG341" s="22">
        <f t="shared" si="139"/>
        <v>10.782032619852998</v>
      </c>
      <c r="AH341" s="22">
        <v>2213</v>
      </c>
      <c r="AI341" s="21">
        <v>298.60000000000002</v>
      </c>
      <c r="AJ341" s="21">
        <v>600</v>
      </c>
      <c r="AK341" s="22">
        <f t="shared" si="117"/>
        <v>1314.4</v>
      </c>
      <c r="AL341" s="53">
        <v>914.30003731213901</v>
      </c>
      <c r="AM341" s="25">
        <f t="shared" si="118"/>
        <v>0</v>
      </c>
      <c r="AN341" s="35">
        <v>7670</v>
      </c>
      <c r="AO341" s="21">
        <v>3647.6</v>
      </c>
      <c r="AP341" s="21">
        <v>400</v>
      </c>
      <c r="AQ341" s="25">
        <f t="shared" si="119"/>
        <v>3622.4</v>
      </c>
      <c r="AR341" s="53">
        <v>1922.6226870613914</v>
      </c>
      <c r="AS341" s="25">
        <f t="shared" si="120"/>
        <v>2124.9773129386085</v>
      </c>
      <c r="AT341" s="21">
        <v>1095</v>
      </c>
      <c r="AU341" s="21">
        <v>0</v>
      </c>
      <c r="AV341" s="21">
        <v>100</v>
      </c>
      <c r="AW341" s="21">
        <v>0</v>
      </c>
      <c r="AX341" s="53">
        <v>88.089501555826502</v>
      </c>
      <c r="AY341" s="25">
        <f t="shared" si="121"/>
        <v>11.910498444173498</v>
      </c>
      <c r="AZ341" s="35">
        <v>2970</v>
      </c>
      <c r="BA341" s="21">
        <v>300</v>
      </c>
      <c r="BB341" s="21">
        <v>40</v>
      </c>
      <c r="BC341" s="35">
        <f t="shared" si="122"/>
        <v>2670</v>
      </c>
      <c r="BD341" s="53">
        <v>309.45015431696993</v>
      </c>
      <c r="BE341" s="25">
        <f t="shared" si="123"/>
        <v>30.549845683030071</v>
      </c>
      <c r="BF341" s="21">
        <v>320</v>
      </c>
      <c r="BG341" s="21">
        <v>40</v>
      </c>
      <c r="BH341" s="21">
        <v>5</v>
      </c>
      <c r="BI341" s="26">
        <f t="shared" si="124"/>
        <v>275</v>
      </c>
      <c r="BJ341" s="53">
        <v>51.048589659564065</v>
      </c>
      <c r="BK341" s="25">
        <f t="shared" si="125"/>
        <v>0</v>
      </c>
      <c r="BL341" s="35">
        <v>12990</v>
      </c>
      <c r="BM341" s="35">
        <v>1250</v>
      </c>
      <c r="BN341" s="35">
        <v>2000</v>
      </c>
      <c r="BO341" s="35">
        <f t="shared" si="126"/>
        <v>9740</v>
      </c>
      <c r="BP341" s="54">
        <v>3453.3080796940858</v>
      </c>
      <c r="BQ341" s="25">
        <f t="shared" si="127"/>
        <v>0</v>
      </c>
      <c r="BR341" s="21">
        <v>2000</v>
      </c>
      <c r="BS341" s="21">
        <v>285</v>
      </c>
      <c r="BT341" s="21">
        <v>38</v>
      </c>
      <c r="BU341" s="21">
        <f t="shared" si="128"/>
        <v>1677</v>
      </c>
      <c r="BV341" s="55">
        <v>328.65633049772481</v>
      </c>
      <c r="BW341" s="32">
        <f t="shared" si="129"/>
        <v>0</v>
      </c>
      <c r="BX341" s="35">
        <v>5328</v>
      </c>
      <c r="BY341" s="25">
        <v>1716</v>
      </c>
      <c r="BZ341" s="21">
        <v>50</v>
      </c>
      <c r="CA341" s="21">
        <f t="shared" si="130"/>
        <v>3562</v>
      </c>
      <c r="CB341" s="53">
        <v>1222.2962501659556</v>
      </c>
      <c r="CC341" s="25">
        <f t="shared" si="131"/>
        <v>543.7037498340444</v>
      </c>
      <c r="CD341" s="22">
        <v>5700</v>
      </c>
      <c r="CE341" s="21">
        <v>792</v>
      </c>
      <c r="CF341" s="21">
        <v>200</v>
      </c>
      <c r="CG341" s="21">
        <f t="shared" si="132"/>
        <v>4908</v>
      </c>
      <c r="CH341" s="53">
        <v>1152.672293266264</v>
      </c>
      <c r="CI341" s="25">
        <f t="shared" si="133"/>
        <v>0</v>
      </c>
      <c r="CJ341" s="21">
        <f t="shared" si="134"/>
        <v>850</v>
      </c>
      <c r="CK341" s="21">
        <v>700</v>
      </c>
      <c r="CL341" s="21">
        <v>490</v>
      </c>
      <c r="CM341" s="21">
        <v>0</v>
      </c>
      <c r="CN341" s="53">
        <v>305.52116376628891</v>
      </c>
      <c r="CO341" s="25">
        <f t="shared" si="135"/>
        <v>884.47883623371104</v>
      </c>
    </row>
    <row r="342" spans="2:93" ht="14" customHeight="1" x14ac:dyDescent="0.35">
      <c r="B342" s="4"/>
      <c r="C342" s="13">
        <v>45037</v>
      </c>
      <c r="D342" s="22">
        <f t="shared" si="111"/>
        <v>5295</v>
      </c>
      <c r="E342" s="52">
        <v>3077.5</v>
      </c>
      <c r="F342" s="52">
        <v>50</v>
      </c>
      <c r="G342" s="22">
        <f t="shared" si="112"/>
        <v>2167.5</v>
      </c>
      <c r="H342" s="22">
        <v>57.944522388541863</v>
      </c>
      <c r="I342" s="22">
        <f t="shared" si="136"/>
        <v>3069.5554776114582</v>
      </c>
      <c r="J342" s="21">
        <v>300</v>
      </c>
      <c r="K342" s="21">
        <f t="shared" si="113"/>
        <v>267</v>
      </c>
      <c r="L342" s="26">
        <v>33</v>
      </c>
      <c r="M342" s="21">
        <v>0</v>
      </c>
      <c r="N342" s="53">
        <v>21.67165694035635</v>
      </c>
      <c r="O342" s="25">
        <f t="shared" si="137"/>
        <v>278.32834305964366</v>
      </c>
      <c r="P342" s="21">
        <v>2500</v>
      </c>
      <c r="Q342" s="25">
        <v>2150</v>
      </c>
      <c r="R342" s="21">
        <v>0</v>
      </c>
      <c r="S342" s="25">
        <f t="shared" si="114"/>
        <v>350</v>
      </c>
      <c r="T342" s="53">
        <v>829.27856673493932</v>
      </c>
      <c r="U342" s="25">
        <f t="shared" si="115"/>
        <v>1320.7214332650606</v>
      </c>
      <c r="V342" s="25">
        <v>1113</v>
      </c>
      <c r="W342" s="26">
        <v>40</v>
      </c>
      <c r="X342" s="25">
        <v>203</v>
      </c>
      <c r="Y342" s="21">
        <v>0</v>
      </c>
      <c r="Z342" s="53">
        <v>210.46073510650282</v>
      </c>
      <c r="AA342" s="25">
        <f t="shared" si="138"/>
        <v>32.539264893497176</v>
      </c>
      <c r="AB342" s="21">
        <v>864</v>
      </c>
      <c r="AC342" s="21">
        <v>110</v>
      </c>
      <c r="AD342" s="21">
        <v>120</v>
      </c>
      <c r="AE342" s="21">
        <f t="shared" si="116"/>
        <v>634</v>
      </c>
      <c r="AF342" s="52">
        <v>185.00692662891731</v>
      </c>
      <c r="AG342" s="22">
        <f t="shared" si="139"/>
        <v>44.993073371082687</v>
      </c>
      <c r="AH342" s="22">
        <v>2213</v>
      </c>
      <c r="AI342" s="21">
        <v>298.60000000000002</v>
      </c>
      <c r="AJ342" s="21">
        <v>600</v>
      </c>
      <c r="AK342" s="22">
        <f t="shared" si="117"/>
        <v>1314.4</v>
      </c>
      <c r="AL342" s="53">
        <v>861.4035628506972</v>
      </c>
      <c r="AM342" s="25">
        <f t="shared" si="118"/>
        <v>37.196437149302824</v>
      </c>
      <c r="AN342" s="35">
        <v>7670</v>
      </c>
      <c r="AO342" s="21">
        <v>3647.6</v>
      </c>
      <c r="AP342" s="21">
        <v>400</v>
      </c>
      <c r="AQ342" s="25">
        <f t="shared" si="119"/>
        <v>3622.4</v>
      </c>
      <c r="AR342" s="53">
        <v>1913.2347047114849</v>
      </c>
      <c r="AS342" s="25">
        <f t="shared" si="120"/>
        <v>2134.365295288515</v>
      </c>
      <c r="AT342" s="21">
        <v>1095</v>
      </c>
      <c r="AU342" s="21">
        <v>0</v>
      </c>
      <c r="AV342" s="21">
        <v>100</v>
      </c>
      <c r="AW342" s="21">
        <v>0</v>
      </c>
      <c r="AX342" s="53">
        <v>83.161929872767317</v>
      </c>
      <c r="AY342" s="25">
        <f t="shared" si="121"/>
        <v>16.838070127232683</v>
      </c>
      <c r="AZ342" s="35">
        <v>2970</v>
      </c>
      <c r="BA342" s="21">
        <v>300</v>
      </c>
      <c r="BB342" s="21">
        <v>40</v>
      </c>
      <c r="BC342" s="35">
        <f t="shared" si="122"/>
        <v>2670</v>
      </c>
      <c r="BD342" s="53">
        <v>267.78666567697411</v>
      </c>
      <c r="BE342" s="25">
        <f t="shared" si="123"/>
        <v>72.21333432302589</v>
      </c>
      <c r="BF342" s="21">
        <v>320</v>
      </c>
      <c r="BG342" s="21">
        <v>40</v>
      </c>
      <c r="BH342" s="21">
        <v>5</v>
      </c>
      <c r="BI342" s="26">
        <f t="shared" si="124"/>
        <v>275</v>
      </c>
      <c r="BJ342" s="53">
        <v>31.79442908739415</v>
      </c>
      <c r="BK342" s="25">
        <f t="shared" si="125"/>
        <v>13.20557091260585</v>
      </c>
      <c r="BL342" s="35">
        <v>12990</v>
      </c>
      <c r="BM342" s="35">
        <v>1250</v>
      </c>
      <c r="BN342" s="35">
        <v>2000</v>
      </c>
      <c r="BO342" s="35">
        <f t="shared" si="126"/>
        <v>9740</v>
      </c>
      <c r="BP342" s="54">
        <v>3328.5216180797279</v>
      </c>
      <c r="BQ342" s="25">
        <f t="shared" si="127"/>
        <v>0</v>
      </c>
      <c r="BR342" s="21">
        <v>2000</v>
      </c>
      <c r="BS342" s="21">
        <v>285</v>
      </c>
      <c r="BT342" s="21">
        <v>38</v>
      </c>
      <c r="BU342" s="21">
        <f t="shared" si="128"/>
        <v>1677</v>
      </c>
      <c r="BV342" s="55">
        <v>300.73602963747902</v>
      </c>
      <c r="BW342" s="32">
        <f t="shared" si="129"/>
        <v>22.263970362520979</v>
      </c>
      <c r="BX342" s="35">
        <v>5328</v>
      </c>
      <c r="BY342" s="25">
        <v>1716</v>
      </c>
      <c r="BZ342" s="21">
        <v>50</v>
      </c>
      <c r="CA342" s="21">
        <f t="shared" si="130"/>
        <v>3562</v>
      </c>
      <c r="CB342" s="53">
        <v>1205.6876050598328</v>
      </c>
      <c r="CC342" s="25">
        <f t="shared" si="131"/>
        <v>560.31239494016722</v>
      </c>
      <c r="CD342" s="22">
        <v>5700</v>
      </c>
      <c r="CE342" s="21">
        <v>792</v>
      </c>
      <c r="CF342" s="21">
        <v>200</v>
      </c>
      <c r="CG342" s="21">
        <f t="shared" si="132"/>
        <v>4908</v>
      </c>
      <c r="CH342" s="53">
        <v>1171.7991831942315</v>
      </c>
      <c r="CI342" s="25">
        <f t="shared" si="133"/>
        <v>0</v>
      </c>
      <c r="CJ342" s="21">
        <f t="shared" si="134"/>
        <v>850</v>
      </c>
      <c r="CK342" s="21">
        <v>700</v>
      </c>
      <c r="CL342" s="21">
        <v>490</v>
      </c>
      <c r="CM342" s="21">
        <v>0</v>
      </c>
      <c r="CN342" s="53">
        <v>297.26130693140158</v>
      </c>
      <c r="CO342" s="25">
        <f t="shared" si="135"/>
        <v>892.73869306859842</v>
      </c>
    </row>
    <row r="343" spans="2:93" ht="14" customHeight="1" x14ac:dyDescent="0.35">
      <c r="B343" s="4"/>
      <c r="C343" s="13">
        <v>45038</v>
      </c>
      <c r="D343" s="22">
        <f t="shared" si="111"/>
        <v>5295</v>
      </c>
      <c r="E343" s="52">
        <v>3077.5</v>
      </c>
      <c r="F343" s="52">
        <v>50</v>
      </c>
      <c r="G343" s="22">
        <f t="shared" si="112"/>
        <v>2167.5</v>
      </c>
      <c r="H343" s="22">
        <v>65.03497586077934</v>
      </c>
      <c r="I343" s="22">
        <f t="shared" si="136"/>
        <v>3062.4650241392205</v>
      </c>
      <c r="J343" s="21">
        <v>300</v>
      </c>
      <c r="K343" s="21">
        <f t="shared" si="113"/>
        <v>267</v>
      </c>
      <c r="L343" s="26">
        <v>33</v>
      </c>
      <c r="M343" s="21">
        <v>0</v>
      </c>
      <c r="N343" s="53">
        <v>24.622384171987658</v>
      </c>
      <c r="O343" s="25">
        <f t="shared" si="137"/>
        <v>275.37761582801232</v>
      </c>
      <c r="P343" s="21">
        <v>2500</v>
      </c>
      <c r="Q343" s="25">
        <v>2150</v>
      </c>
      <c r="R343" s="21">
        <v>0</v>
      </c>
      <c r="S343" s="25">
        <f t="shared" si="114"/>
        <v>350</v>
      </c>
      <c r="T343" s="53">
        <v>829.00215737537849</v>
      </c>
      <c r="U343" s="25">
        <f t="shared" si="115"/>
        <v>1320.9978426246216</v>
      </c>
      <c r="V343" s="25">
        <v>1113</v>
      </c>
      <c r="W343" s="26">
        <v>40</v>
      </c>
      <c r="X343" s="25">
        <v>203</v>
      </c>
      <c r="Y343" s="21">
        <v>0</v>
      </c>
      <c r="Z343" s="53">
        <v>201.88874565871384</v>
      </c>
      <c r="AA343" s="25">
        <f t="shared" si="138"/>
        <v>41.111254341286156</v>
      </c>
      <c r="AB343" s="21">
        <v>864</v>
      </c>
      <c r="AC343" s="21">
        <v>110</v>
      </c>
      <c r="AD343" s="21">
        <v>120</v>
      </c>
      <c r="AE343" s="21">
        <f t="shared" si="116"/>
        <v>634</v>
      </c>
      <c r="AF343" s="52">
        <v>168.4754974614539</v>
      </c>
      <c r="AG343" s="22">
        <f t="shared" si="139"/>
        <v>61.524502538546102</v>
      </c>
      <c r="AH343" s="22">
        <v>2213</v>
      </c>
      <c r="AI343" s="21">
        <v>298.60000000000002</v>
      </c>
      <c r="AJ343" s="21">
        <v>600</v>
      </c>
      <c r="AK343" s="22">
        <f t="shared" si="117"/>
        <v>1314.4</v>
      </c>
      <c r="AL343" s="53">
        <v>917.08387612432534</v>
      </c>
      <c r="AM343" s="25">
        <f t="shared" si="118"/>
        <v>0</v>
      </c>
      <c r="AN343" s="35">
        <v>7670</v>
      </c>
      <c r="AO343" s="21">
        <v>3647.6</v>
      </c>
      <c r="AP343" s="21">
        <v>400</v>
      </c>
      <c r="AQ343" s="25">
        <f t="shared" si="119"/>
        <v>3622.4</v>
      </c>
      <c r="AR343" s="53">
        <v>1873.8979542348577</v>
      </c>
      <c r="AS343" s="25">
        <f t="shared" si="120"/>
        <v>2173.7020457651424</v>
      </c>
      <c r="AT343" s="21">
        <v>1095</v>
      </c>
      <c r="AU343" s="21">
        <v>0</v>
      </c>
      <c r="AV343" s="21">
        <v>100</v>
      </c>
      <c r="AW343" s="21">
        <v>0</v>
      </c>
      <c r="AX343" s="53">
        <v>83.372504065803412</v>
      </c>
      <c r="AY343" s="25">
        <f t="shared" si="121"/>
        <v>16.627495934196588</v>
      </c>
      <c r="AZ343" s="35">
        <v>2970</v>
      </c>
      <c r="BA343" s="21">
        <v>300</v>
      </c>
      <c r="BB343" s="21">
        <v>40</v>
      </c>
      <c r="BC343" s="35">
        <f t="shared" si="122"/>
        <v>2670</v>
      </c>
      <c r="BD343" s="53">
        <v>270.41332039392898</v>
      </c>
      <c r="BE343" s="25">
        <f t="shared" si="123"/>
        <v>69.586679606071016</v>
      </c>
      <c r="BF343" s="21">
        <v>320</v>
      </c>
      <c r="BG343" s="21">
        <v>40</v>
      </c>
      <c r="BH343" s="21">
        <v>5</v>
      </c>
      <c r="BI343" s="26">
        <f t="shared" si="124"/>
        <v>275</v>
      </c>
      <c r="BJ343" s="53">
        <v>33.392812988023771</v>
      </c>
      <c r="BK343" s="25">
        <f t="shared" si="125"/>
        <v>11.607187011976229</v>
      </c>
      <c r="BL343" s="35">
        <v>12990</v>
      </c>
      <c r="BM343" s="35">
        <v>1250</v>
      </c>
      <c r="BN343" s="35">
        <v>2000</v>
      </c>
      <c r="BO343" s="35">
        <f t="shared" si="126"/>
        <v>9740</v>
      </c>
      <c r="BP343" s="54">
        <v>3188.0608131082627</v>
      </c>
      <c r="BQ343" s="25">
        <f t="shared" si="127"/>
        <v>61.939186891737336</v>
      </c>
      <c r="BR343" s="21">
        <v>2000</v>
      </c>
      <c r="BS343" s="21">
        <v>285</v>
      </c>
      <c r="BT343" s="21">
        <v>38</v>
      </c>
      <c r="BU343" s="21">
        <f t="shared" si="128"/>
        <v>1677</v>
      </c>
      <c r="BV343" s="55">
        <v>315.05033417061321</v>
      </c>
      <c r="BW343" s="32">
        <f t="shared" si="129"/>
        <v>7.9496658293867881</v>
      </c>
      <c r="BX343" s="35">
        <v>5328</v>
      </c>
      <c r="BY343" s="25">
        <v>1716</v>
      </c>
      <c r="BZ343" s="21">
        <v>50</v>
      </c>
      <c r="CA343" s="21">
        <f t="shared" si="130"/>
        <v>3562</v>
      </c>
      <c r="CB343" s="53">
        <v>1170.7641273817599</v>
      </c>
      <c r="CC343" s="25">
        <f t="shared" si="131"/>
        <v>595.23587261824014</v>
      </c>
      <c r="CD343" s="22">
        <v>5700</v>
      </c>
      <c r="CE343" s="21">
        <v>792</v>
      </c>
      <c r="CF343" s="21">
        <v>200</v>
      </c>
      <c r="CG343" s="21">
        <f t="shared" si="132"/>
        <v>4908</v>
      </c>
      <c r="CH343" s="53">
        <v>1229.8559616625816</v>
      </c>
      <c r="CI343" s="25">
        <f t="shared" si="133"/>
        <v>0</v>
      </c>
      <c r="CJ343" s="21">
        <f t="shared" si="134"/>
        <v>850</v>
      </c>
      <c r="CK343" s="21">
        <v>700</v>
      </c>
      <c r="CL343" s="21">
        <v>490</v>
      </c>
      <c r="CM343" s="21">
        <v>0</v>
      </c>
      <c r="CN343" s="53">
        <v>305.08837858390217</v>
      </c>
      <c r="CO343" s="25">
        <f t="shared" si="135"/>
        <v>884.91162141609789</v>
      </c>
    </row>
    <row r="344" spans="2:93" ht="14" customHeight="1" x14ac:dyDescent="0.35">
      <c r="B344" s="4"/>
      <c r="C344" s="13">
        <v>45039</v>
      </c>
      <c r="D344" s="22">
        <f t="shared" si="111"/>
        <v>5295</v>
      </c>
      <c r="E344" s="52">
        <v>3077.5</v>
      </c>
      <c r="F344" s="52">
        <v>50</v>
      </c>
      <c r="G344" s="22">
        <f t="shared" si="112"/>
        <v>2167.5</v>
      </c>
      <c r="H344" s="22">
        <v>51.211537603757606</v>
      </c>
      <c r="I344" s="22">
        <f t="shared" si="136"/>
        <v>3076.2884623962423</v>
      </c>
      <c r="J344" s="21">
        <v>300</v>
      </c>
      <c r="K344" s="21">
        <f t="shared" si="113"/>
        <v>267</v>
      </c>
      <c r="L344" s="26">
        <v>33</v>
      </c>
      <c r="M344" s="21">
        <v>0</v>
      </c>
      <c r="N344" s="53">
        <v>15.781219609997656</v>
      </c>
      <c r="O344" s="25">
        <f t="shared" si="137"/>
        <v>284.21878039000234</v>
      </c>
      <c r="P344" s="21">
        <v>2500</v>
      </c>
      <c r="Q344" s="25">
        <v>2150</v>
      </c>
      <c r="R344" s="21">
        <v>0</v>
      </c>
      <c r="S344" s="25">
        <f t="shared" si="114"/>
        <v>350</v>
      </c>
      <c r="T344" s="53">
        <v>829.5365476639347</v>
      </c>
      <c r="U344" s="25">
        <f t="shared" si="115"/>
        <v>1320.4634523360653</v>
      </c>
      <c r="V344" s="25">
        <v>1113</v>
      </c>
      <c r="W344" s="26">
        <v>40</v>
      </c>
      <c r="X344" s="25">
        <v>203</v>
      </c>
      <c r="Y344" s="21">
        <v>0</v>
      </c>
      <c r="Z344" s="53">
        <v>169.96618987910159</v>
      </c>
      <c r="AA344" s="25">
        <f t="shared" si="138"/>
        <v>73.033810120898409</v>
      </c>
      <c r="AB344" s="21">
        <v>864</v>
      </c>
      <c r="AC344" s="21">
        <v>110</v>
      </c>
      <c r="AD344" s="21">
        <v>120</v>
      </c>
      <c r="AE344" s="21">
        <f t="shared" si="116"/>
        <v>634</v>
      </c>
      <c r="AF344" s="52">
        <v>140.23573722995485</v>
      </c>
      <c r="AG344" s="22">
        <f t="shared" si="139"/>
        <v>89.76426277004515</v>
      </c>
      <c r="AH344" s="22">
        <v>2213</v>
      </c>
      <c r="AI344" s="21">
        <v>298.60000000000002</v>
      </c>
      <c r="AJ344" s="21">
        <v>600</v>
      </c>
      <c r="AK344" s="22">
        <f t="shared" si="117"/>
        <v>1314.4</v>
      </c>
      <c r="AL344" s="53">
        <v>798.76579349129247</v>
      </c>
      <c r="AM344" s="25">
        <f t="shared" si="118"/>
        <v>99.834206508707553</v>
      </c>
      <c r="AN344" s="35">
        <v>7670</v>
      </c>
      <c r="AO344" s="21">
        <v>3647.6</v>
      </c>
      <c r="AP344" s="21">
        <v>400</v>
      </c>
      <c r="AQ344" s="25">
        <f t="shared" si="119"/>
        <v>3622.4</v>
      </c>
      <c r="AR344" s="53">
        <v>1891.9138931267307</v>
      </c>
      <c r="AS344" s="25">
        <f t="shared" si="120"/>
        <v>2155.6861068732692</v>
      </c>
      <c r="AT344" s="21">
        <v>1095</v>
      </c>
      <c r="AU344" s="21">
        <v>0</v>
      </c>
      <c r="AV344" s="21">
        <v>100</v>
      </c>
      <c r="AW344" s="21">
        <v>0</v>
      </c>
      <c r="AX344" s="53">
        <v>80.461196153701081</v>
      </c>
      <c r="AY344" s="25">
        <f t="shared" si="121"/>
        <v>19.538803846298919</v>
      </c>
      <c r="AZ344" s="35">
        <v>2970</v>
      </c>
      <c r="BA344" s="21">
        <v>300</v>
      </c>
      <c r="BB344" s="21">
        <v>40</v>
      </c>
      <c r="BC344" s="35">
        <f t="shared" si="122"/>
        <v>2670</v>
      </c>
      <c r="BD344" s="53">
        <v>213.21214630788432</v>
      </c>
      <c r="BE344" s="25">
        <f t="shared" si="123"/>
        <v>126.78785369211568</v>
      </c>
      <c r="BF344" s="21">
        <v>320</v>
      </c>
      <c r="BG344" s="21">
        <v>40</v>
      </c>
      <c r="BH344" s="21">
        <v>5</v>
      </c>
      <c r="BI344" s="26">
        <f t="shared" si="124"/>
        <v>275</v>
      </c>
      <c r="BJ344" s="53">
        <v>27.999169599601068</v>
      </c>
      <c r="BK344" s="25">
        <f t="shared" si="125"/>
        <v>17.000830400398932</v>
      </c>
      <c r="BL344" s="35">
        <v>12990</v>
      </c>
      <c r="BM344" s="35">
        <v>1250</v>
      </c>
      <c r="BN344" s="35">
        <v>2000</v>
      </c>
      <c r="BO344" s="35">
        <f t="shared" si="126"/>
        <v>9740</v>
      </c>
      <c r="BP344" s="54">
        <v>3230.890953398356</v>
      </c>
      <c r="BQ344" s="25">
        <f t="shared" si="127"/>
        <v>19.109046601643968</v>
      </c>
      <c r="BR344" s="21">
        <v>2000</v>
      </c>
      <c r="BS344" s="21">
        <v>285</v>
      </c>
      <c r="BT344" s="21">
        <v>38</v>
      </c>
      <c r="BU344" s="21">
        <f t="shared" si="128"/>
        <v>1677</v>
      </c>
      <c r="BV344" s="55">
        <v>302.57893740765951</v>
      </c>
      <c r="BW344" s="32">
        <f t="shared" si="129"/>
        <v>20.42106259234049</v>
      </c>
      <c r="BX344" s="35">
        <v>5328</v>
      </c>
      <c r="BY344" s="25">
        <v>1716</v>
      </c>
      <c r="BZ344" s="21">
        <v>50</v>
      </c>
      <c r="CA344" s="21">
        <f t="shared" si="130"/>
        <v>3562</v>
      </c>
      <c r="CB344" s="53">
        <v>1186.8583430053832</v>
      </c>
      <c r="CC344" s="25">
        <f t="shared" si="131"/>
        <v>579.14165699461682</v>
      </c>
      <c r="CD344" s="22">
        <v>5700</v>
      </c>
      <c r="CE344" s="21">
        <v>792</v>
      </c>
      <c r="CF344" s="21">
        <v>200</v>
      </c>
      <c r="CG344" s="21">
        <f t="shared" si="132"/>
        <v>4908</v>
      </c>
      <c r="CH344" s="53">
        <v>1238.9607213461145</v>
      </c>
      <c r="CI344" s="25">
        <f t="shared" si="133"/>
        <v>0</v>
      </c>
      <c r="CJ344" s="21">
        <f t="shared" si="134"/>
        <v>850</v>
      </c>
      <c r="CK344" s="21">
        <v>700</v>
      </c>
      <c r="CL344" s="21">
        <v>490</v>
      </c>
      <c r="CM344" s="21">
        <v>0</v>
      </c>
      <c r="CN344" s="53">
        <v>320.26428612632441</v>
      </c>
      <c r="CO344" s="25">
        <f t="shared" si="135"/>
        <v>869.73571387367565</v>
      </c>
    </row>
    <row r="345" spans="2:93" ht="14" customHeight="1" x14ac:dyDescent="0.35">
      <c r="B345" s="4"/>
      <c r="C345" s="13">
        <v>45040</v>
      </c>
      <c r="D345" s="22">
        <f t="shared" si="111"/>
        <v>5295</v>
      </c>
      <c r="E345" s="52">
        <v>3077.5</v>
      </c>
      <c r="F345" s="52">
        <v>50</v>
      </c>
      <c r="G345" s="22">
        <f t="shared" si="112"/>
        <v>2167.5</v>
      </c>
      <c r="H345" s="22">
        <v>61.378668649848571</v>
      </c>
      <c r="I345" s="22">
        <f t="shared" si="136"/>
        <v>3066.1213313501516</v>
      </c>
      <c r="J345" s="21">
        <v>300</v>
      </c>
      <c r="K345" s="21">
        <f t="shared" si="113"/>
        <v>267</v>
      </c>
      <c r="L345" s="26">
        <v>33</v>
      </c>
      <c r="M345" s="21">
        <v>0</v>
      </c>
      <c r="N345" s="53">
        <v>31.389272051864001</v>
      </c>
      <c r="O345" s="25">
        <f t="shared" si="137"/>
        <v>268.610727948136</v>
      </c>
      <c r="P345" s="21">
        <v>2500</v>
      </c>
      <c r="Q345" s="25">
        <v>2150</v>
      </c>
      <c r="R345" s="21">
        <v>0</v>
      </c>
      <c r="S345" s="25">
        <f t="shared" si="114"/>
        <v>350</v>
      </c>
      <c r="T345" s="53">
        <v>833.22091534471645</v>
      </c>
      <c r="U345" s="25">
        <f t="shared" si="115"/>
        <v>1316.7790846552834</v>
      </c>
      <c r="V345" s="25">
        <v>1113</v>
      </c>
      <c r="W345" s="26">
        <v>40</v>
      </c>
      <c r="X345" s="25">
        <v>203</v>
      </c>
      <c r="Y345" s="21">
        <v>0</v>
      </c>
      <c r="Z345" s="53">
        <v>245.9576444757848</v>
      </c>
      <c r="AA345" s="25">
        <f t="shared" si="138"/>
        <v>0</v>
      </c>
      <c r="AB345" s="21">
        <v>864</v>
      </c>
      <c r="AC345" s="21">
        <v>110</v>
      </c>
      <c r="AD345" s="21">
        <v>120</v>
      </c>
      <c r="AE345" s="21">
        <f t="shared" si="116"/>
        <v>634</v>
      </c>
      <c r="AF345" s="52">
        <v>188.61174991287626</v>
      </c>
      <c r="AG345" s="22">
        <f t="shared" si="139"/>
        <v>41.388250087123737</v>
      </c>
      <c r="AH345" s="22">
        <v>2213</v>
      </c>
      <c r="AI345" s="21">
        <v>298.60000000000002</v>
      </c>
      <c r="AJ345" s="21">
        <v>600</v>
      </c>
      <c r="AK345" s="22">
        <f t="shared" si="117"/>
        <v>1314.4</v>
      </c>
      <c r="AL345" s="53">
        <v>895.91261787181054</v>
      </c>
      <c r="AM345" s="25">
        <f t="shared" si="118"/>
        <v>2.6873821281894834</v>
      </c>
      <c r="AN345" s="35">
        <v>7670</v>
      </c>
      <c r="AO345" s="21">
        <v>3647.6</v>
      </c>
      <c r="AP345" s="21">
        <v>400</v>
      </c>
      <c r="AQ345" s="25">
        <f t="shared" si="119"/>
        <v>3622.4</v>
      </c>
      <c r="AR345" s="53">
        <v>1903.0295005502533</v>
      </c>
      <c r="AS345" s="25">
        <f t="shared" si="120"/>
        <v>2144.5704994497464</v>
      </c>
      <c r="AT345" s="21">
        <v>1095</v>
      </c>
      <c r="AU345" s="21">
        <v>0</v>
      </c>
      <c r="AV345" s="21">
        <v>100</v>
      </c>
      <c r="AW345" s="21">
        <v>0</v>
      </c>
      <c r="AX345" s="53">
        <v>92.97037251494433</v>
      </c>
      <c r="AY345" s="25">
        <f t="shared" si="121"/>
        <v>7.0296274850556699</v>
      </c>
      <c r="AZ345" s="35">
        <v>2970</v>
      </c>
      <c r="BA345" s="21">
        <v>300</v>
      </c>
      <c r="BB345" s="21">
        <v>40</v>
      </c>
      <c r="BC345" s="35">
        <f t="shared" si="122"/>
        <v>2670</v>
      </c>
      <c r="BD345" s="53">
        <v>269.6435291438309</v>
      </c>
      <c r="BE345" s="25">
        <f t="shared" si="123"/>
        <v>70.356470856169096</v>
      </c>
      <c r="BF345" s="21">
        <v>320</v>
      </c>
      <c r="BG345" s="21">
        <v>40</v>
      </c>
      <c r="BH345" s="21">
        <v>5</v>
      </c>
      <c r="BI345" s="26">
        <f t="shared" si="124"/>
        <v>275</v>
      </c>
      <c r="BJ345" s="53">
        <v>52.866072685987575</v>
      </c>
      <c r="BK345" s="25">
        <f t="shared" si="125"/>
        <v>0</v>
      </c>
      <c r="BL345" s="35">
        <v>12990</v>
      </c>
      <c r="BM345" s="35">
        <v>1250</v>
      </c>
      <c r="BN345" s="35">
        <v>2000</v>
      </c>
      <c r="BO345" s="35">
        <f t="shared" si="126"/>
        <v>9740</v>
      </c>
      <c r="BP345" s="54">
        <v>3349.8981897337053</v>
      </c>
      <c r="BQ345" s="25">
        <f t="shared" si="127"/>
        <v>0</v>
      </c>
      <c r="BR345" s="21">
        <v>2000</v>
      </c>
      <c r="BS345" s="21">
        <v>285</v>
      </c>
      <c r="BT345" s="21">
        <v>38</v>
      </c>
      <c r="BU345" s="21">
        <f t="shared" si="128"/>
        <v>1677</v>
      </c>
      <c r="BV345" s="55">
        <v>268.52341511255315</v>
      </c>
      <c r="BW345" s="32">
        <f t="shared" si="129"/>
        <v>54.476584887446847</v>
      </c>
      <c r="BX345" s="35">
        <v>5328</v>
      </c>
      <c r="BY345" s="25">
        <v>1716</v>
      </c>
      <c r="BZ345" s="21">
        <v>50</v>
      </c>
      <c r="CA345" s="21">
        <f t="shared" si="130"/>
        <v>3562</v>
      </c>
      <c r="CB345" s="53">
        <v>1202.1361387510267</v>
      </c>
      <c r="CC345" s="25">
        <f t="shared" si="131"/>
        <v>563.86386124897331</v>
      </c>
      <c r="CD345" s="22">
        <v>5700</v>
      </c>
      <c r="CE345" s="21">
        <v>792</v>
      </c>
      <c r="CF345" s="21">
        <v>200</v>
      </c>
      <c r="CG345" s="21">
        <f t="shared" si="132"/>
        <v>4908</v>
      </c>
      <c r="CH345" s="53">
        <v>1193.706111633315</v>
      </c>
      <c r="CI345" s="25">
        <f t="shared" si="133"/>
        <v>0</v>
      </c>
      <c r="CJ345" s="21">
        <f t="shared" si="134"/>
        <v>850</v>
      </c>
      <c r="CK345" s="21">
        <v>700</v>
      </c>
      <c r="CL345" s="21">
        <v>490</v>
      </c>
      <c r="CM345" s="21">
        <v>0</v>
      </c>
      <c r="CN345" s="53">
        <v>322.72405203139505</v>
      </c>
      <c r="CO345" s="25">
        <f t="shared" si="135"/>
        <v>867.2759479686049</v>
      </c>
    </row>
    <row r="346" spans="2:93" ht="14" customHeight="1" x14ac:dyDescent="0.35">
      <c r="B346" s="4"/>
      <c r="C346" s="13">
        <v>45041</v>
      </c>
      <c r="D346" s="22">
        <f t="shared" si="111"/>
        <v>5295</v>
      </c>
      <c r="E346" s="52">
        <v>3077.5</v>
      </c>
      <c r="F346" s="52">
        <v>50</v>
      </c>
      <c r="G346" s="22">
        <f t="shared" si="112"/>
        <v>2167.5</v>
      </c>
      <c r="H346" s="22">
        <v>58.821916484453233</v>
      </c>
      <c r="I346" s="22">
        <f t="shared" si="136"/>
        <v>3068.6780835155469</v>
      </c>
      <c r="J346" s="21">
        <v>300</v>
      </c>
      <c r="K346" s="21">
        <f t="shared" si="113"/>
        <v>267</v>
      </c>
      <c r="L346" s="26">
        <v>33</v>
      </c>
      <c r="M346" s="21">
        <v>0</v>
      </c>
      <c r="N346" s="53">
        <v>34.832505542662645</v>
      </c>
      <c r="O346" s="25">
        <f t="shared" si="137"/>
        <v>265.16749445733734</v>
      </c>
      <c r="P346" s="21">
        <v>2500</v>
      </c>
      <c r="Q346" s="25">
        <v>2150</v>
      </c>
      <c r="R346" s="21">
        <v>0</v>
      </c>
      <c r="S346" s="25">
        <f t="shared" si="114"/>
        <v>350</v>
      </c>
      <c r="T346" s="53">
        <v>833.5607567586494</v>
      </c>
      <c r="U346" s="25">
        <f t="shared" si="115"/>
        <v>1316.4392432413506</v>
      </c>
      <c r="V346" s="25">
        <v>1113</v>
      </c>
      <c r="W346" s="26">
        <v>40</v>
      </c>
      <c r="X346" s="25">
        <v>203</v>
      </c>
      <c r="Y346" s="21">
        <v>0</v>
      </c>
      <c r="Z346" s="53">
        <v>246.48909556456911</v>
      </c>
      <c r="AA346" s="25">
        <f t="shared" si="138"/>
        <v>0</v>
      </c>
      <c r="AB346" s="21">
        <v>864</v>
      </c>
      <c r="AC346" s="21">
        <v>110</v>
      </c>
      <c r="AD346" s="21">
        <v>120</v>
      </c>
      <c r="AE346" s="21">
        <f t="shared" si="116"/>
        <v>634</v>
      </c>
      <c r="AF346" s="52">
        <v>186.97868739668419</v>
      </c>
      <c r="AG346" s="22">
        <f t="shared" si="139"/>
        <v>43.021312603315806</v>
      </c>
      <c r="AH346" s="22">
        <v>2213</v>
      </c>
      <c r="AI346" s="21">
        <v>298.60000000000002</v>
      </c>
      <c r="AJ346" s="21">
        <v>600</v>
      </c>
      <c r="AK346" s="22">
        <f t="shared" si="117"/>
        <v>1314.4</v>
      </c>
      <c r="AL346" s="53">
        <v>878.73369169033947</v>
      </c>
      <c r="AM346" s="25">
        <f t="shared" si="118"/>
        <v>19.866308309660553</v>
      </c>
      <c r="AN346" s="35">
        <v>7670</v>
      </c>
      <c r="AO346" s="21">
        <v>3647.6</v>
      </c>
      <c r="AP346" s="21">
        <v>400</v>
      </c>
      <c r="AQ346" s="25">
        <f t="shared" si="119"/>
        <v>3622.4</v>
      </c>
      <c r="AR346" s="53">
        <v>1878.154961424154</v>
      </c>
      <c r="AS346" s="25">
        <f t="shared" si="120"/>
        <v>2169.445038575846</v>
      </c>
      <c r="AT346" s="21">
        <v>1095</v>
      </c>
      <c r="AU346" s="21">
        <v>0</v>
      </c>
      <c r="AV346" s="21">
        <v>100</v>
      </c>
      <c r="AW346" s="21">
        <v>0</v>
      </c>
      <c r="AX346" s="53">
        <v>100.20150758382309</v>
      </c>
      <c r="AY346" s="25">
        <f t="shared" si="121"/>
        <v>0</v>
      </c>
      <c r="AZ346" s="35">
        <v>2970</v>
      </c>
      <c r="BA346" s="21">
        <v>300</v>
      </c>
      <c r="BB346" s="21">
        <v>40</v>
      </c>
      <c r="BC346" s="35">
        <f t="shared" si="122"/>
        <v>2670</v>
      </c>
      <c r="BD346" s="53">
        <v>297.41939696158164</v>
      </c>
      <c r="BE346" s="25">
        <f t="shared" si="123"/>
        <v>42.58060303841836</v>
      </c>
      <c r="BF346" s="21">
        <v>320</v>
      </c>
      <c r="BG346" s="21">
        <v>40</v>
      </c>
      <c r="BH346" s="21">
        <v>5</v>
      </c>
      <c r="BI346" s="26">
        <f t="shared" si="124"/>
        <v>275</v>
      </c>
      <c r="BJ346" s="53">
        <v>49.915123089874882</v>
      </c>
      <c r="BK346" s="25">
        <f t="shared" si="125"/>
        <v>0</v>
      </c>
      <c r="BL346" s="35">
        <v>12990</v>
      </c>
      <c r="BM346" s="35">
        <v>1250</v>
      </c>
      <c r="BN346" s="35">
        <v>2000</v>
      </c>
      <c r="BO346" s="35">
        <f t="shared" si="126"/>
        <v>9740</v>
      </c>
      <c r="BP346" s="54">
        <v>3253.7406624636956</v>
      </c>
      <c r="BQ346" s="25">
        <f t="shared" si="127"/>
        <v>0</v>
      </c>
      <c r="BR346" s="21">
        <v>2000</v>
      </c>
      <c r="BS346" s="21">
        <v>285</v>
      </c>
      <c r="BT346" s="21">
        <v>38</v>
      </c>
      <c r="BU346" s="21">
        <f t="shared" si="128"/>
        <v>1677</v>
      </c>
      <c r="BV346" s="55">
        <v>324.61593365947368</v>
      </c>
      <c r="BW346" s="32">
        <f t="shared" si="129"/>
        <v>0</v>
      </c>
      <c r="BX346" s="35">
        <v>5328</v>
      </c>
      <c r="BY346" s="25">
        <v>1716</v>
      </c>
      <c r="BZ346" s="21">
        <v>50</v>
      </c>
      <c r="CA346" s="21">
        <f t="shared" si="130"/>
        <v>3562</v>
      </c>
      <c r="CB346" s="53">
        <v>1209.9718416731423</v>
      </c>
      <c r="CC346" s="25">
        <f t="shared" si="131"/>
        <v>556.02815832685769</v>
      </c>
      <c r="CD346" s="22">
        <v>5700</v>
      </c>
      <c r="CE346" s="21">
        <v>792</v>
      </c>
      <c r="CF346" s="21">
        <v>200</v>
      </c>
      <c r="CG346" s="21">
        <f t="shared" si="132"/>
        <v>4908</v>
      </c>
      <c r="CH346" s="53">
        <v>1108.502275666134</v>
      </c>
      <c r="CI346" s="25">
        <f t="shared" si="133"/>
        <v>0</v>
      </c>
      <c r="CJ346" s="21">
        <f t="shared" si="134"/>
        <v>850</v>
      </c>
      <c r="CK346" s="21">
        <v>700</v>
      </c>
      <c r="CL346" s="21">
        <v>490</v>
      </c>
      <c r="CM346" s="21">
        <v>0</v>
      </c>
      <c r="CN346" s="53">
        <v>297.66441621946308</v>
      </c>
      <c r="CO346" s="25">
        <f t="shared" si="135"/>
        <v>892.33558378053692</v>
      </c>
    </row>
    <row r="347" spans="2:93" ht="14" customHeight="1" x14ac:dyDescent="0.35">
      <c r="B347" s="4"/>
      <c r="C347" s="13">
        <v>45042</v>
      </c>
      <c r="D347" s="22">
        <f t="shared" si="111"/>
        <v>5295</v>
      </c>
      <c r="E347" s="52">
        <v>3077.5</v>
      </c>
      <c r="F347" s="52">
        <v>50</v>
      </c>
      <c r="G347" s="22">
        <f t="shared" si="112"/>
        <v>2167.5</v>
      </c>
      <c r="H347" s="22">
        <v>48.794275453782475</v>
      </c>
      <c r="I347" s="22">
        <f t="shared" si="136"/>
        <v>3078.7057245462174</v>
      </c>
      <c r="J347" s="21">
        <v>300</v>
      </c>
      <c r="K347" s="21">
        <f t="shared" si="113"/>
        <v>267</v>
      </c>
      <c r="L347" s="26">
        <v>33</v>
      </c>
      <c r="M347" s="21">
        <v>0</v>
      </c>
      <c r="N347" s="53">
        <v>34.445190523616866</v>
      </c>
      <c r="O347" s="25">
        <f t="shared" si="137"/>
        <v>265.55480947638313</v>
      </c>
      <c r="P347" s="21">
        <v>2500</v>
      </c>
      <c r="Q347" s="25">
        <v>2150</v>
      </c>
      <c r="R347" s="21">
        <v>0</v>
      </c>
      <c r="S347" s="25">
        <f t="shared" si="114"/>
        <v>350</v>
      </c>
      <c r="T347" s="53">
        <v>830.88128572775463</v>
      </c>
      <c r="U347" s="25">
        <f t="shared" si="115"/>
        <v>1319.1187142722454</v>
      </c>
      <c r="V347" s="25">
        <v>1113</v>
      </c>
      <c r="W347" s="26">
        <v>40</v>
      </c>
      <c r="X347" s="25">
        <v>203</v>
      </c>
      <c r="Y347" s="21">
        <v>0</v>
      </c>
      <c r="Z347" s="53">
        <v>249.00583195688927</v>
      </c>
      <c r="AA347" s="25">
        <f t="shared" si="138"/>
        <v>0</v>
      </c>
      <c r="AB347" s="21">
        <v>864</v>
      </c>
      <c r="AC347" s="21">
        <v>110</v>
      </c>
      <c r="AD347" s="21">
        <v>120</v>
      </c>
      <c r="AE347" s="21">
        <f t="shared" si="116"/>
        <v>634</v>
      </c>
      <c r="AF347" s="52">
        <v>185.98420215125299</v>
      </c>
      <c r="AG347" s="22">
        <f t="shared" si="139"/>
        <v>44.015797848747013</v>
      </c>
      <c r="AH347" s="22">
        <v>2213</v>
      </c>
      <c r="AI347" s="21">
        <v>298.60000000000002</v>
      </c>
      <c r="AJ347" s="21">
        <v>600</v>
      </c>
      <c r="AK347" s="22">
        <f t="shared" si="117"/>
        <v>1314.4</v>
      </c>
      <c r="AL347" s="53">
        <v>864.88631838096103</v>
      </c>
      <c r="AM347" s="25">
        <f t="shared" si="118"/>
        <v>33.713681619038994</v>
      </c>
      <c r="AN347" s="35">
        <v>7670</v>
      </c>
      <c r="AO347" s="21">
        <v>3647.6</v>
      </c>
      <c r="AP347" s="21">
        <v>400</v>
      </c>
      <c r="AQ347" s="25">
        <f t="shared" si="119"/>
        <v>3622.4</v>
      </c>
      <c r="AR347" s="53">
        <v>1827.2459587500705</v>
      </c>
      <c r="AS347" s="25">
        <f t="shared" si="120"/>
        <v>2220.3540412499297</v>
      </c>
      <c r="AT347" s="21">
        <v>1095</v>
      </c>
      <c r="AU347" s="21">
        <v>0</v>
      </c>
      <c r="AV347" s="21">
        <v>100</v>
      </c>
      <c r="AW347" s="21">
        <v>0</v>
      </c>
      <c r="AX347" s="53">
        <v>91.812377803759631</v>
      </c>
      <c r="AY347" s="25">
        <f t="shared" si="121"/>
        <v>8.187622196240369</v>
      </c>
      <c r="AZ347" s="35">
        <v>2970</v>
      </c>
      <c r="BA347" s="21">
        <v>300</v>
      </c>
      <c r="BB347" s="21">
        <v>40</v>
      </c>
      <c r="BC347" s="35">
        <f t="shared" si="122"/>
        <v>2670</v>
      </c>
      <c r="BD347" s="53">
        <v>303.47548667430539</v>
      </c>
      <c r="BE347" s="25">
        <f t="shared" si="123"/>
        <v>36.524513325694613</v>
      </c>
      <c r="BF347" s="21">
        <v>320</v>
      </c>
      <c r="BG347" s="21">
        <v>40</v>
      </c>
      <c r="BH347" s="21">
        <v>5</v>
      </c>
      <c r="BI347" s="26">
        <f t="shared" si="124"/>
        <v>275</v>
      </c>
      <c r="BJ347" s="53">
        <v>54.697239586962908</v>
      </c>
      <c r="BK347" s="25">
        <f t="shared" si="125"/>
        <v>0</v>
      </c>
      <c r="BL347" s="35">
        <v>12990</v>
      </c>
      <c r="BM347" s="35">
        <v>1250</v>
      </c>
      <c r="BN347" s="35">
        <v>2000</v>
      </c>
      <c r="BO347" s="35">
        <f t="shared" si="126"/>
        <v>9740</v>
      </c>
      <c r="BP347" s="54">
        <v>3317.0364506529759</v>
      </c>
      <c r="BQ347" s="25">
        <f t="shared" si="127"/>
        <v>0</v>
      </c>
      <c r="BR347" s="21">
        <v>2000</v>
      </c>
      <c r="BS347" s="21">
        <v>285</v>
      </c>
      <c r="BT347" s="21">
        <v>38</v>
      </c>
      <c r="BU347" s="21">
        <f t="shared" si="128"/>
        <v>1677</v>
      </c>
      <c r="BV347" s="55">
        <v>311.14828993051481</v>
      </c>
      <c r="BW347" s="32">
        <f t="shared" si="129"/>
        <v>11.851710069485193</v>
      </c>
      <c r="BX347" s="35">
        <v>5328</v>
      </c>
      <c r="BY347" s="25">
        <v>1716</v>
      </c>
      <c r="BZ347" s="21">
        <v>50</v>
      </c>
      <c r="CA347" s="21">
        <f t="shared" si="130"/>
        <v>3562</v>
      </c>
      <c r="CB347" s="53">
        <v>1196.1010580332672</v>
      </c>
      <c r="CC347" s="25">
        <f t="shared" si="131"/>
        <v>569.89894196673276</v>
      </c>
      <c r="CD347" s="22">
        <v>5700</v>
      </c>
      <c r="CE347" s="21">
        <v>792</v>
      </c>
      <c r="CF347" s="21">
        <v>200</v>
      </c>
      <c r="CG347" s="21">
        <f t="shared" si="132"/>
        <v>4908</v>
      </c>
      <c r="CH347" s="53">
        <v>1181.7552833671887</v>
      </c>
      <c r="CI347" s="25">
        <f t="shared" si="133"/>
        <v>0</v>
      </c>
      <c r="CJ347" s="21">
        <f t="shared" si="134"/>
        <v>850</v>
      </c>
      <c r="CK347" s="21">
        <v>700</v>
      </c>
      <c r="CL347" s="21">
        <v>490</v>
      </c>
      <c r="CM347" s="21">
        <v>0</v>
      </c>
      <c r="CN347" s="53">
        <v>335.01552237110343</v>
      </c>
      <c r="CO347" s="25">
        <f t="shared" si="135"/>
        <v>854.98447762889657</v>
      </c>
    </row>
    <row r="348" spans="2:93" ht="14" customHeight="1" x14ac:dyDescent="0.35">
      <c r="B348" s="4"/>
      <c r="C348" s="13">
        <v>45043</v>
      </c>
      <c r="D348" s="22">
        <f t="shared" si="111"/>
        <v>5295</v>
      </c>
      <c r="E348" s="52">
        <v>3077.5</v>
      </c>
      <c r="F348" s="52">
        <v>50</v>
      </c>
      <c r="G348" s="22">
        <f t="shared" si="112"/>
        <v>2167.5</v>
      </c>
      <c r="H348" s="22">
        <v>52.398721465107343</v>
      </c>
      <c r="I348" s="22">
        <f t="shared" si="136"/>
        <v>3075.1012785348926</v>
      </c>
      <c r="J348" s="21">
        <v>300</v>
      </c>
      <c r="K348" s="21">
        <f t="shared" si="113"/>
        <v>267</v>
      </c>
      <c r="L348" s="26">
        <v>33</v>
      </c>
      <c r="M348" s="21">
        <v>0</v>
      </c>
      <c r="N348" s="53">
        <v>34.734476163273932</v>
      </c>
      <c r="O348" s="25">
        <f t="shared" si="137"/>
        <v>265.26552383672606</v>
      </c>
      <c r="P348" s="21">
        <v>2500</v>
      </c>
      <c r="Q348" s="25">
        <v>2150</v>
      </c>
      <c r="R348" s="21">
        <v>0</v>
      </c>
      <c r="S348" s="25">
        <f t="shared" si="114"/>
        <v>350</v>
      </c>
      <c r="T348" s="53">
        <v>830.45369765631551</v>
      </c>
      <c r="U348" s="25">
        <f t="shared" si="115"/>
        <v>1319.5463023436846</v>
      </c>
      <c r="V348" s="25">
        <v>1113</v>
      </c>
      <c r="W348" s="26">
        <v>40</v>
      </c>
      <c r="X348" s="25">
        <v>203</v>
      </c>
      <c r="Y348" s="21">
        <v>0</v>
      </c>
      <c r="Z348" s="53">
        <v>244.05178500261397</v>
      </c>
      <c r="AA348" s="25">
        <f t="shared" si="138"/>
        <v>0</v>
      </c>
      <c r="AB348" s="21">
        <v>864</v>
      </c>
      <c r="AC348" s="21">
        <v>110</v>
      </c>
      <c r="AD348" s="21">
        <v>120</v>
      </c>
      <c r="AE348" s="21">
        <f t="shared" si="116"/>
        <v>634</v>
      </c>
      <c r="AF348" s="52">
        <v>186.89646100386537</v>
      </c>
      <c r="AG348" s="22">
        <f t="shared" si="139"/>
        <v>43.103538996134631</v>
      </c>
      <c r="AH348" s="22">
        <v>2213</v>
      </c>
      <c r="AI348" s="21">
        <v>298.60000000000002</v>
      </c>
      <c r="AJ348" s="21">
        <v>600</v>
      </c>
      <c r="AK348" s="22">
        <f t="shared" si="117"/>
        <v>1314.4</v>
      </c>
      <c r="AL348" s="53">
        <v>893.62396146494143</v>
      </c>
      <c r="AM348" s="25">
        <f t="shared" si="118"/>
        <v>4.9760385350585921</v>
      </c>
      <c r="AN348" s="35">
        <v>7670</v>
      </c>
      <c r="AO348" s="21">
        <v>3647.6</v>
      </c>
      <c r="AP348" s="21">
        <v>400</v>
      </c>
      <c r="AQ348" s="25">
        <f t="shared" si="119"/>
        <v>3622.4</v>
      </c>
      <c r="AR348" s="53">
        <v>1890.6256167896445</v>
      </c>
      <c r="AS348" s="25">
        <f t="shared" si="120"/>
        <v>2156.9743832103554</v>
      </c>
      <c r="AT348" s="21">
        <v>1095</v>
      </c>
      <c r="AU348" s="21">
        <v>0</v>
      </c>
      <c r="AV348" s="21">
        <v>100</v>
      </c>
      <c r="AW348" s="21">
        <v>0</v>
      </c>
      <c r="AX348" s="53">
        <v>79.558473124508254</v>
      </c>
      <c r="AY348" s="25">
        <f t="shared" si="121"/>
        <v>20.441526875491746</v>
      </c>
      <c r="AZ348" s="35">
        <v>2970</v>
      </c>
      <c r="BA348" s="21">
        <v>300</v>
      </c>
      <c r="BB348" s="21">
        <v>40</v>
      </c>
      <c r="BC348" s="35">
        <f t="shared" si="122"/>
        <v>2670</v>
      </c>
      <c r="BD348" s="53">
        <v>299.57913856173127</v>
      </c>
      <c r="BE348" s="25">
        <f t="shared" si="123"/>
        <v>40.42086143826873</v>
      </c>
      <c r="BF348" s="21">
        <v>320</v>
      </c>
      <c r="BG348" s="21">
        <v>40</v>
      </c>
      <c r="BH348" s="21">
        <v>5</v>
      </c>
      <c r="BI348" s="26">
        <f t="shared" si="124"/>
        <v>275</v>
      </c>
      <c r="BJ348" s="53">
        <v>47.755676158468212</v>
      </c>
      <c r="BK348" s="25">
        <f t="shared" si="125"/>
        <v>0</v>
      </c>
      <c r="BL348" s="35">
        <v>12990</v>
      </c>
      <c r="BM348" s="35">
        <v>1250</v>
      </c>
      <c r="BN348" s="35">
        <v>2000</v>
      </c>
      <c r="BO348" s="35">
        <f t="shared" si="126"/>
        <v>9740</v>
      </c>
      <c r="BP348" s="54">
        <v>3620.1640065376741</v>
      </c>
      <c r="BQ348" s="25">
        <f t="shared" si="127"/>
        <v>0</v>
      </c>
      <c r="BR348" s="21">
        <v>2000</v>
      </c>
      <c r="BS348" s="21">
        <v>285</v>
      </c>
      <c r="BT348" s="21">
        <v>38</v>
      </c>
      <c r="BU348" s="21">
        <f t="shared" si="128"/>
        <v>1677</v>
      </c>
      <c r="BV348" s="55">
        <v>303.29262993866797</v>
      </c>
      <c r="BW348" s="32">
        <f t="shared" si="129"/>
        <v>19.707370061332028</v>
      </c>
      <c r="BX348" s="35">
        <v>5328</v>
      </c>
      <c r="BY348" s="25">
        <v>1716</v>
      </c>
      <c r="BZ348" s="21">
        <v>50</v>
      </c>
      <c r="CA348" s="21">
        <f t="shared" si="130"/>
        <v>3562</v>
      </c>
      <c r="CB348" s="53">
        <v>1199.9587684440746</v>
      </c>
      <c r="CC348" s="25">
        <f t="shared" si="131"/>
        <v>566.04123155592538</v>
      </c>
      <c r="CD348" s="22">
        <v>5700</v>
      </c>
      <c r="CE348" s="21">
        <v>792</v>
      </c>
      <c r="CF348" s="21">
        <v>200</v>
      </c>
      <c r="CG348" s="21">
        <f t="shared" si="132"/>
        <v>4908</v>
      </c>
      <c r="CH348" s="53">
        <v>944.71544122657394</v>
      </c>
      <c r="CI348" s="25">
        <f t="shared" si="133"/>
        <v>47.284558773426056</v>
      </c>
      <c r="CJ348" s="21">
        <f t="shared" si="134"/>
        <v>850</v>
      </c>
      <c r="CK348" s="21">
        <v>700</v>
      </c>
      <c r="CL348" s="21">
        <v>490</v>
      </c>
      <c r="CM348" s="21">
        <v>0</v>
      </c>
      <c r="CN348" s="53">
        <v>338.96180614088553</v>
      </c>
      <c r="CO348" s="25">
        <f t="shared" si="135"/>
        <v>851.03819385911447</v>
      </c>
    </row>
    <row r="349" spans="2:93" ht="14" customHeight="1" x14ac:dyDescent="0.35">
      <c r="B349" s="4"/>
      <c r="C349" s="13">
        <v>45044</v>
      </c>
      <c r="D349" s="22">
        <f t="shared" si="111"/>
        <v>5295</v>
      </c>
      <c r="E349" s="52">
        <v>3077.5</v>
      </c>
      <c r="F349" s="52">
        <v>50</v>
      </c>
      <c r="G349" s="22">
        <f t="shared" si="112"/>
        <v>2167.5</v>
      </c>
      <c r="H349" s="22">
        <v>65.956058138390446</v>
      </c>
      <c r="I349" s="22">
        <f t="shared" si="136"/>
        <v>3061.5439418616097</v>
      </c>
      <c r="J349" s="21">
        <v>300</v>
      </c>
      <c r="K349" s="21">
        <f t="shared" si="113"/>
        <v>267</v>
      </c>
      <c r="L349" s="26">
        <v>33</v>
      </c>
      <c r="M349" s="21">
        <v>0</v>
      </c>
      <c r="N349" s="53">
        <v>35.688443139051849</v>
      </c>
      <c r="O349" s="25">
        <f t="shared" si="137"/>
        <v>264.31155686094814</v>
      </c>
      <c r="P349" s="21">
        <v>2500</v>
      </c>
      <c r="Q349" s="25">
        <v>2150</v>
      </c>
      <c r="R349" s="21">
        <v>0</v>
      </c>
      <c r="S349" s="25">
        <f t="shared" si="114"/>
        <v>350</v>
      </c>
      <c r="T349" s="53">
        <v>830.70991753959083</v>
      </c>
      <c r="U349" s="25">
        <f t="shared" si="115"/>
        <v>1319.2900824604092</v>
      </c>
      <c r="V349" s="25">
        <v>1113</v>
      </c>
      <c r="W349" s="26">
        <v>40</v>
      </c>
      <c r="X349" s="25">
        <v>203</v>
      </c>
      <c r="Y349" s="21">
        <v>0</v>
      </c>
      <c r="Z349" s="53">
        <v>273.03229503332471</v>
      </c>
      <c r="AA349" s="25">
        <f t="shared" si="138"/>
        <v>0</v>
      </c>
      <c r="AB349" s="21">
        <v>864</v>
      </c>
      <c r="AC349" s="21">
        <v>110</v>
      </c>
      <c r="AD349" s="21">
        <v>120</v>
      </c>
      <c r="AE349" s="21">
        <f t="shared" si="116"/>
        <v>634</v>
      </c>
      <c r="AF349" s="52">
        <v>195.6899831226597</v>
      </c>
      <c r="AG349" s="22">
        <f t="shared" si="139"/>
        <v>34.310016877340303</v>
      </c>
      <c r="AH349" s="22">
        <v>2213</v>
      </c>
      <c r="AI349" s="21">
        <v>298.60000000000002</v>
      </c>
      <c r="AJ349" s="21">
        <v>600</v>
      </c>
      <c r="AK349" s="21">
        <f t="shared" si="117"/>
        <v>1314.4</v>
      </c>
      <c r="AL349" s="53">
        <v>866.85691762772046</v>
      </c>
      <c r="AM349" s="25">
        <f t="shared" si="118"/>
        <v>31.743082372279559</v>
      </c>
      <c r="AN349" s="35">
        <v>7670</v>
      </c>
      <c r="AO349" s="21">
        <v>3647.6</v>
      </c>
      <c r="AP349" s="21">
        <v>400</v>
      </c>
      <c r="AQ349" s="25">
        <f t="shared" si="119"/>
        <v>3622.4</v>
      </c>
      <c r="AR349" s="53">
        <v>1939.3580782022657</v>
      </c>
      <c r="AS349" s="25">
        <f t="shared" si="120"/>
        <v>2108.241921797734</v>
      </c>
      <c r="AT349" s="21">
        <v>1095</v>
      </c>
      <c r="AU349" s="21">
        <v>0</v>
      </c>
      <c r="AV349" s="21">
        <v>100</v>
      </c>
      <c r="AW349" s="21">
        <v>0</v>
      </c>
      <c r="AX349" s="53">
        <v>84.245191990488834</v>
      </c>
      <c r="AY349" s="25">
        <f t="shared" si="121"/>
        <v>15.754808009511166</v>
      </c>
      <c r="AZ349" s="35">
        <v>2970</v>
      </c>
      <c r="BA349" s="21">
        <v>300</v>
      </c>
      <c r="BB349" s="21">
        <v>40</v>
      </c>
      <c r="BC349" s="35">
        <f t="shared" si="122"/>
        <v>2670</v>
      </c>
      <c r="BD349" s="53">
        <v>318.52900206937147</v>
      </c>
      <c r="BE349" s="25">
        <f t="shared" si="123"/>
        <v>21.470997930628528</v>
      </c>
      <c r="BF349" s="21">
        <v>320</v>
      </c>
      <c r="BG349" s="21">
        <v>40</v>
      </c>
      <c r="BH349" s="21">
        <v>5</v>
      </c>
      <c r="BI349" s="26">
        <f t="shared" si="124"/>
        <v>275</v>
      </c>
      <c r="BJ349" s="53">
        <v>53.954177599659985</v>
      </c>
      <c r="BK349" s="25">
        <f t="shared" si="125"/>
        <v>0</v>
      </c>
      <c r="BL349" s="35">
        <v>12990</v>
      </c>
      <c r="BM349" s="35">
        <v>1250</v>
      </c>
      <c r="BN349" s="35">
        <v>2000</v>
      </c>
      <c r="BO349" s="35">
        <f t="shared" si="126"/>
        <v>9740</v>
      </c>
      <c r="BP349" s="54">
        <v>3896.4711859203203</v>
      </c>
      <c r="BQ349" s="25">
        <f t="shared" si="127"/>
        <v>0</v>
      </c>
      <c r="BR349" s="21">
        <v>2000</v>
      </c>
      <c r="BS349" s="21">
        <v>285</v>
      </c>
      <c r="BT349" s="21">
        <v>38</v>
      </c>
      <c r="BU349" s="21">
        <f t="shared" si="128"/>
        <v>1677</v>
      </c>
      <c r="BV349" s="55">
        <v>327.14113951011086</v>
      </c>
      <c r="BW349" s="32">
        <f t="shared" si="129"/>
        <v>0</v>
      </c>
      <c r="BX349" s="35">
        <v>5328</v>
      </c>
      <c r="BY349" s="25">
        <v>1716</v>
      </c>
      <c r="BZ349" s="21">
        <v>50</v>
      </c>
      <c r="CA349" s="21">
        <f t="shared" si="130"/>
        <v>3562</v>
      </c>
      <c r="CB349" s="53">
        <v>1228.3153528086962</v>
      </c>
      <c r="CC349" s="25">
        <f t="shared" si="131"/>
        <v>537.68464719130384</v>
      </c>
      <c r="CD349" s="22">
        <v>5700</v>
      </c>
      <c r="CE349" s="21">
        <v>792</v>
      </c>
      <c r="CF349" s="21">
        <v>200</v>
      </c>
      <c r="CG349" s="21">
        <f t="shared" si="132"/>
        <v>4908</v>
      </c>
      <c r="CH349" s="53">
        <v>1055.0217859510731</v>
      </c>
      <c r="CI349" s="25">
        <f t="shared" si="133"/>
        <v>0</v>
      </c>
      <c r="CJ349" s="21">
        <f t="shared" si="134"/>
        <v>850</v>
      </c>
      <c r="CK349" s="21">
        <v>700</v>
      </c>
      <c r="CL349" s="21">
        <v>490</v>
      </c>
      <c r="CM349" s="21">
        <v>0</v>
      </c>
      <c r="CN349" s="53">
        <v>329.4555615454243</v>
      </c>
      <c r="CO349" s="25">
        <f t="shared" si="135"/>
        <v>860.5444384545757</v>
      </c>
    </row>
    <row r="350" spans="2:93" ht="14" customHeight="1" x14ac:dyDescent="0.35">
      <c r="B350" s="4"/>
      <c r="C350" s="13">
        <v>45045</v>
      </c>
      <c r="D350" s="22">
        <f t="shared" si="111"/>
        <v>5295</v>
      </c>
      <c r="E350" s="52">
        <v>3077.5</v>
      </c>
      <c r="F350" s="52">
        <v>50</v>
      </c>
      <c r="G350" s="22">
        <f t="shared" si="112"/>
        <v>2167.5</v>
      </c>
      <c r="H350" s="22">
        <v>63.207105201279788</v>
      </c>
      <c r="I350" s="22">
        <f t="shared" si="136"/>
        <v>3064.2928947987202</v>
      </c>
      <c r="J350" s="21">
        <v>300</v>
      </c>
      <c r="K350" s="21">
        <f t="shared" si="113"/>
        <v>267</v>
      </c>
      <c r="L350" s="26">
        <v>33</v>
      </c>
      <c r="M350" s="21">
        <v>0</v>
      </c>
      <c r="N350" s="53">
        <v>28.609931614398462</v>
      </c>
      <c r="O350" s="25">
        <f t="shared" si="137"/>
        <v>271.39006838560152</v>
      </c>
      <c r="P350" s="21">
        <v>2500</v>
      </c>
      <c r="Q350" s="25">
        <v>2150</v>
      </c>
      <c r="R350" s="21">
        <v>0</v>
      </c>
      <c r="S350" s="25">
        <f t="shared" si="114"/>
        <v>350</v>
      </c>
      <c r="T350" s="53">
        <v>835.5464885038773</v>
      </c>
      <c r="U350" s="25">
        <f t="shared" si="115"/>
        <v>1314.4535114961227</v>
      </c>
      <c r="V350" s="25">
        <v>1113</v>
      </c>
      <c r="W350" s="26">
        <v>40</v>
      </c>
      <c r="X350" s="25">
        <v>203</v>
      </c>
      <c r="Y350" s="21">
        <v>0</v>
      </c>
      <c r="Z350" s="53">
        <v>247.06835904598881</v>
      </c>
      <c r="AA350" s="25">
        <f t="shared" si="138"/>
        <v>0</v>
      </c>
      <c r="AB350" s="21">
        <v>864</v>
      </c>
      <c r="AC350" s="21">
        <v>110</v>
      </c>
      <c r="AD350" s="21">
        <v>120</v>
      </c>
      <c r="AE350" s="21">
        <f t="shared" si="116"/>
        <v>634</v>
      </c>
      <c r="AF350" s="52">
        <v>185.31866890421591</v>
      </c>
      <c r="AG350" s="22">
        <f t="shared" si="139"/>
        <v>44.681331095784088</v>
      </c>
      <c r="AH350" s="22">
        <v>2213</v>
      </c>
      <c r="AI350" s="21">
        <v>298.60000000000002</v>
      </c>
      <c r="AJ350" s="21">
        <v>600</v>
      </c>
      <c r="AK350" s="21">
        <f t="shared" si="117"/>
        <v>1314.4</v>
      </c>
      <c r="AL350" s="53">
        <v>906.65558892050194</v>
      </c>
      <c r="AM350" s="25">
        <f t="shared" si="118"/>
        <v>0</v>
      </c>
      <c r="AN350" s="35">
        <v>7670</v>
      </c>
      <c r="AO350" s="21">
        <v>3647.6</v>
      </c>
      <c r="AP350" s="21">
        <v>400</v>
      </c>
      <c r="AQ350" s="25">
        <f t="shared" si="119"/>
        <v>3622.4</v>
      </c>
      <c r="AR350" s="53">
        <v>1777.0605289459029</v>
      </c>
      <c r="AS350" s="25">
        <f t="shared" si="120"/>
        <v>2270.5394710540968</v>
      </c>
      <c r="AT350" s="21">
        <v>1095</v>
      </c>
      <c r="AU350" s="21">
        <v>0</v>
      </c>
      <c r="AV350" s="21">
        <v>100</v>
      </c>
      <c r="AW350" s="21">
        <v>0</v>
      </c>
      <c r="AX350" s="53">
        <v>82.932683863616035</v>
      </c>
      <c r="AY350" s="25">
        <f t="shared" si="121"/>
        <v>17.067316136383965</v>
      </c>
      <c r="AZ350" s="35">
        <v>2970</v>
      </c>
      <c r="BA350" s="21">
        <v>300</v>
      </c>
      <c r="BB350" s="21">
        <v>40</v>
      </c>
      <c r="BC350" s="35">
        <f t="shared" si="122"/>
        <v>2670</v>
      </c>
      <c r="BD350" s="53">
        <v>292.44451874701542</v>
      </c>
      <c r="BE350" s="25">
        <f t="shared" si="123"/>
        <v>47.555481252984578</v>
      </c>
      <c r="BF350" s="21">
        <v>320</v>
      </c>
      <c r="BG350" s="21">
        <v>40</v>
      </c>
      <c r="BH350" s="21">
        <v>5</v>
      </c>
      <c r="BI350" s="26">
        <f t="shared" si="124"/>
        <v>275</v>
      </c>
      <c r="BJ350" s="53">
        <v>41.607369026721912</v>
      </c>
      <c r="BK350" s="25">
        <f t="shared" si="125"/>
        <v>3.3926309732780879</v>
      </c>
      <c r="BL350" s="35">
        <v>12990</v>
      </c>
      <c r="BM350" s="35">
        <v>1250</v>
      </c>
      <c r="BN350" s="35">
        <v>2000</v>
      </c>
      <c r="BO350" s="35">
        <f t="shared" si="126"/>
        <v>9740</v>
      </c>
      <c r="BP350" s="54">
        <v>3541.0482618661372</v>
      </c>
      <c r="BQ350" s="25">
        <f t="shared" si="127"/>
        <v>0</v>
      </c>
      <c r="BR350" s="21">
        <v>2000</v>
      </c>
      <c r="BS350" s="21">
        <v>285</v>
      </c>
      <c r="BT350" s="21">
        <v>38</v>
      </c>
      <c r="BU350" s="21">
        <f t="shared" si="128"/>
        <v>1677</v>
      </c>
      <c r="BV350" s="55">
        <v>308.66781082985267</v>
      </c>
      <c r="BW350" s="32">
        <f t="shared" si="129"/>
        <v>14.332189170147331</v>
      </c>
      <c r="BX350" s="35">
        <v>5328</v>
      </c>
      <c r="BY350" s="25">
        <v>1716</v>
      </c>
      <c r="BZ350" s="21">
        <v>50</v>
      </c>
      <c r="CA350" s="21">
        <f t="shared" si="130"/>
        <v>3562</v>
      </c>
      <c r="CB350" s="53">
        <v>1188.1070806026544</v>
      </c>
      <c r="CC350" s="25">
        <f t="shared" si="131"/>
        <v>577.89291939734562</v>
      </c>
      <c r="CD350" s="22">
        <v>5700</v>
      </c>
      <c r="CE350" s="21">
        <v>792</v>
      </c>
      <c r="CF350" s="21">
        <v>200</v>
      </c>
      <c r="CG350" s="21">
        <f t="shared" si="132"/>
        <v>4908</v>
      </c>
      <c r="CH350" s="53">
        <v>1065.3696759151767</v>
      </c>
      <c r="CI350" s="25">
        <f t="shared" si="133"/>
        <v>0</v>
      </c>
      <c r="CJ350" s="21">
        <f t="shared" si="134"/>
        <v>850</v>
      </c>
      <c r="CK350" s="21">
        <v>700</v>
      </c>
      <c r="CL350" s="21">
        <v>490</v>
      </c>
      <c r="CM350" s="21">
        <v>0</v>
      </c>
      <c r="CN350" s="53">
        <v>330.38315339344433</v>
      </c>
      <c r="CO350" s="25">
        <f t="shared" si="135"/>
        <v>859.61684660655567</v>
      </c>
    </row>
    <row r="351" spans="2:93" ht="14" customHeight="1" x14ac:dyDescent="0.35">
      <c r="B351" s="4"/>
      <c r="C351" s="13">
        <v>45046</v>
      </c>
      <c r="D351" s="22">
        <f t="shared" si="111"/>
        <v>5295</v>
      </c>
      <c r="E351" s="52">
        <v>3077.5</v>
      </c>
      <c r="F351" s="52">
        <v>50</v>
      </c>
      <c r="G351" s="22">
        <f t="shared" si="112"/>
        <v>2167.5</v>
      </c>
      <c r="H351" s="22">
        <v>60.696819994413872</v>
      </c>
      <c r="I351" s="22">
        <f t="shared" si="136"/>
        <v>3066.803180005586</v>
      </c>
      <c r="J351" s="21">
        <v>300</v>
      </c>
      <c r="K351" s="21">
        <f t="shared" si="113"/>
        <v>267</v>
      </c>
      <c r="L351" s="26">
        <v>33</v>
      </c>
      <c r="M351" s="21">
        <v>0</v>
      </c>
      <c r="N351" s="53">
        <v>14.825331697758902</v>
      </c>
      <c r="O351" s="25">
        <f t="shared" si="137"/>
        <v>285.17466830224112</v>
      </c>
      <c r="P351" s="21">
        <v>2500</v>
      </c>
      <c r="Q351" s="25">
        <v>2150</v>
      </c>
      <c r="R351" s="21">
        <v>0</v>
      </c>
      <c r="S351" s="25">
        <f t="shared" si="114"/>
        <v>350</v>
      </c>
      <c r="T351" s="53">
        <v>833.94558604893791</v>
      </c>
      <c r="U351" s="25">
        <f t="shared" si="115"/>
        <v>1316.0544139510621</v>
      </c>
      <c r="V351" s="25">
        <v>1113</v>
      </c>
      <c r="W351" s="26">
        <v>40</v>
      </c>
      <c r="X351" s="25">
        <v>203</v>
      </c>
      <c r="Y351" s="21">
        <v>0</v>
      </c>
      <c r="Z351" s="53">
        <v>174.55660501354379</v>
      </c>
      <c r="AA351" s="25">
        <f t="shared" si="138"/>
        <v>68.443394986456212</v>
      </c>
      <c r="AB351" s="21">
        <v>864</v>
      </c>
      <c r="AC351" s="21">
        <v>110</v>
      </c>
      <c r="AD351" s="21">
        <v>120</v>
      </c>
      <c r="AE351" s="21">
        <f t="shared" si="116"/>
        <v>634</v>
      </c>
      <c r="AF351" s="52">
        <v>135.24142551685915</v>
      </c>
      <c r="AG351" s="22">
        <f t="shared" si="139"/>
        <v>94.758574483140848</v>
      </c>
      <c r="AH351" s="22">
        <v>2213</v>
      </c>
      <c r="AI351" s="21">
        <v>298.60000000000002</v>
      </c>
      <c r="AJ351" s="21">
        <v>600</v>
      </c>
      <c r="AK351" s="21">
        <f t="shared" si="117"/>
        <v>1314.4</v>
      </c>
      <c r="AL351" s="53">
        <v>790.4512097014981</v>
      </c>
      <c r="AM351" s="25">
        <f t="shared" si="118"/>
        <v>108.14879029850192</v>
      </c>
      <c r="AN351" s="35">
        <v>7670</v>
      </c>
      <c r="AO351" s="21">
        <v>3647.6</v>
      </c>
      <c r="AP351" s="21">
        <v>400</v>
      </c>
      <c r="AQ351" s="25">
        <f t="shared" si="119"/>
        <v>3622.4</v>
      </c>
      <c r="AR351" s="53">
        <v>1700.0056988481706</v>
      </c>
      <c r="AS351" s="25">
        <f t="shared" si="120"/>
        <v>2347.5943011518293</v>
      </c>
      <c r="AT351" s="21">
        <v>1095</v>
      </c>
      <c r="AU351" s="21">
        <v>0</v>
      </c>
      <c r="AV351" s="21">
        <v>100</v>
      </c>
      <c r="AW351" s="21">
        <v>0</v>
      </c>
      <c r="AX351" s="53">
        <v>66.680831117401027</v>
      </c>
      <c r="AY351" s="25">
        <f t="shared" si="121"/>
        <v>33.319168882598973</v>
      </c>
      <c r="AZ351" s="35">
        <v>2970</v>
      </c>
      <c r="BA351" s="21">
        <v>300</v>
      </c>
      <c r="BB351" s="21">
        <v>40</v>
      </c>
      <c r="BC351" s="35">
        <f t="shared" si="122"/>
        <v>2670</v>
      </c>
      <c r="BD351" s="53">
        <v>230.27896026641508</v>
      </c>
      <c r="BE351" s="25">
        <f t="shared" si="123"/>
        <v>109.72103973358492</v>
      </c>
      <c r="BF351" s="21">
        <v>320</v>
      </c>
      <c r="BG351" s="21">
        <v>40</v>
      </c>
      <c r="BH351" s="21">
        <v>5</v>
      </c>
      <c r="BI351" s="26">
        <f t="shared" si="124"/>
        <v>275</v>
      </c>
      <c r="BJ351" s="53">
        <v>25.533619695154528</v>
      </c>
      <c r="BK351" s="25">
        <f t="shared" si="125"/>
        <v>19.466380304845472</v>
      </c>
      <c r="BL351" s="35">
        <v>12990</v>
      </c>
      <c r="BM351" s="35">
        <v>1250</v>
      </c>
      <c r="BN351" s="35">
        <v>2000</v>
      </c>
      <c r="BO351" s="35">
        <f t="shared" si="126"/>
        <v>9740</v>
      </c>
      <c r="BP351" s="54">
        <v>3353.3584078108724</v>
      </c>
      <c r="BQ351" s="25">
        <f t="shared" si="127"/>
        <v>0</v>
      </c>
      <c r="BR351" s="21">
        <v>2000</v>
      </c>
      <c r="BS351" s="21">
        <v>285</v>
      </c>
      <c r="BT351" s="21">
        <v>38</v>
      </c>
      <c r="BU351" s="21">
        <f t="shared" si="128"/>
        <v>1677</v>
      </c>
      <c r="BV351" s="55">
        <v>306.25496585372781</v>
      </c>
      <c r="BW351" s="32">
        <f t="shared" si="129"/>
        <v>16.745034146272189</v>
      </c>
      <c r="BX351" s="35">
        <v>5328</v>
      </c>
      <c r="BY351" s="25">
        <v>1716</v>
      </c>
      <c r="BZ351" s="21">
        <v>50</v>
      </c>
      <c r="CA351" s="21">
        <f t="shared" si="130"/>
        <v>3562</v>
      </c>
      <c r="CB351" s="53">
        <v>1146.1022337026964</v>
      </c>
      <c r="CC351" s="25">
        <f t="shared" si="131"/>
        <v>619.89776629730363</v>
      </c>
      <c r="CD351" s="22">
        <v>5700</v>
      </c>
      <c r="CE351" s="21">
        <v>792</v>
      </c>
      <c r="CF351" s="21">
        <v>200</v>
      </c>
      <c r="CG351" s="21">
        <f t="shared" si="132"/>
        <v>4908</v>
      </c>
      <c r="CH351" s="53">
        <v>1121.4871247627698</v>
      </c>
      <c r="CI351" s="25">
        <f t="shared" si="133"/>
        <v>0</v>
      </c>
      <c r="CJ351" s="21">
        <f t="shared" si="134"/>
        <v>850</v>
      </c>
      <c r="CK351" s="21">
        <v>700</v>
      </c>
      <c r="CL351" s="21">
        <v>490</v>
      </c>
      <c r="CM351" s="21">
        <v>0</v>
      </c>
      <c r="CN351" s="53">
        <v>294.57104337942854</v>
      </c>
      <c r="CO351" s="25">
        <f t="shared" si="135"/>
        <v>895.4289566205714</v>
      </c>
    </row>
    <row r="352" spans="2:93" ht="14" customHeight="1" x14ac:dyDescent="0.35">
      <c r="B352" s="4"/>
      <c r="C352" s="13">
        <v>45047</v>
      </c>
      <c r="D352" s="22">
        <f t="shared" si="111"/>
        <v>5295</v>
      </c>
      <c r="E352" s="52">
        <v>3077.5</v>
      </c>
      <c r="F352" s="52">
        <v>50</v>
      </c>
      <c r="G352" s="22">
        <f t="shared" si="112"/>
        <v>2167.5</v>
      </c>
      <c r="H352" s="22">
        <v>61.633874096837296</v>
      </c>
      <c r="I352" s="22">
        <f t="shared" si="136"/>
        <v>3065.8661259031628</v>
      </c>
      <c r="J352" s="21">
        <v>300</v>
      </c>
      <c r="K352" s="21">
        <v>267</v>
      </c>
      <c r="L352" s="26">
        <v>33</v>
      </c>
      <c r="M352" s="21">
        <v>0</v>
      </c>
      <c r="N352" s="53">
        <v>15.135399377196872</v>
      </c>
      <c r="O352" s="25">
        <f t="shared" si="137"/>
        <v>284.86460062280315</v>
      </c>
      <c r="P352" s="21">
        <v>2500</v>
      </c>
      <c r="Q352" s="25">
        <v>2150</v>
      </c>
      <c r="R352" s="21">
        <v>0</v>
      </c>
      <c r="S352" s="25">
        <f t="shared" si="114"/>
        <v>350</v>
      </c>
      <c r="T352" s="53">
        <v>833.3402932117458</v>
      </c>
      <c r="U352" s="25">
        <f t="shared" si="115"/>
        <v>1316.6597067882542</v>
      </c>
      <c r="V352" s="25">
        <v>1113</v>
      </c>
      <c r="W352" s="26">
        <v>40</v>
      </c>
      <c r="X352" s="25">
        <v>203</v>
      </c>
      <c r="Y352" s="21">
        <v>0</v>
      </c>
      <c r="Z352" s="53">
        <v>174.34406412816494</v>
      </c>
      <c r="AA352" s="25">
        <f t="shared" si="138"/>
        <v>68.655935871835055</v>
      </c>
      <c r="AB352" s="21">
        <v>864</v>
      </c>
      <c r="AC352" s="21">
        <v>110</v>
      </c>
      <c r="AD352" s="21">
        <v>120</v>
      </c>
      <c r="AE352" s="21">
        <f t="shared" si="116"/>
        <v>634</v>
      </c>
      <c r="AF352" s="52">
        <v>138.99033169997531</v>
      </c>
      <c r="AG352" s="22">
        <f t="shared" si="139"/>
        <v>91.009668300024686</v>
      </c>
      <c r="AH352" s="22">
        <v>2213</v>
      </c>
      <c r="AI352" s="21">
        <v>298.60000000000002</v>
      </c>
      <c r="AJ352" s="21">
        <v>600</v>
      </c>
      <c r="AK352" s="21">
        <f t="shared" si="117"/>
        <v>1314.4</v>
      </c>
      <c r="AL352" s="53">
        <v>711.98544608538407</v>
      </c>
      <c r="AM352" s="25">
        <f t="shared" si="118"/>
        <v>186.61455391461595</v>
      </c>
      <c r="AN352" s="35">
        <v>7670</v>
      </c>
      <c r="AO352" s="21">
        <v>3647.6</v>
      </c>
      <c r="AP352" s="21">
        <v>400</v>
      </c>
      <c r="AQ352" s="25">
        <f t="shared" si="119"/>
        <v>3622.4</v>
      </c>
      <c r="AR352" s="53">
        <v>1686.3314726421834</v>
      </c>
      <c r="AS352" s="25">
        <f t="shared" si="120"/>
        <v>2361.2685273578163</v>
      </c>
      <c r="AT352" s="21">
        <v>1095</v>
      </c>
      <c r="AU352" s="21">
        <v>0</v>
      </c>
      <c r="AV352" s="21">
        <v>100</v>
      </c>
      <c r="AW352" s="21">
        <v>0</v>
      </c>
      <c r="AX352" s="53">
        <v>57.552518979468836</v>
      </c>
      <c r="AY352" s="25">
        <f t="shared" si="121"/>
        <v>42.447481020531164</v>
      </c>
      <c r="AZ352" s="35">
        <v>2970</v>
      </c>
      <c r="BA352" s="21">
        <v>300</v>
      </c>
      <c r="BB352" s="21">
        <v>40</v>
      </c>
      <c r="BC352" s="35">
        <f t="shared" si="122"/>
        <v>2670</v>
      </c>
      <c r="BD352" s="53">
        <v>207.49518052816654</v>
      </c>
      <c r="BE352" s="25">
        <f t="shared" si="123"/>
        <v>132.50481947183346</v>
      </c>
      <c r="BF352" s="21">
        <v>320</v>
      </c>
      <c r="BG352" s="21">
        <v>40</v>
      </c>
      <c r="BH352" s="21">
        <v>5</v>
      </c>
      <c r="BI352" s="26">
        <f t="shared" si="124"/>
        <v>275</v>
      </c>
      <c r="BJ352" s="53">
        <v>26.258418986861891</v>
      </c>
      <c r="BK352" s="25">
        <f t="shared" si="125"/>
        <v>18.741581013138109</v>
      </c>
      <c r="BL352" s="35">
        <v>12990</v>
      </c>
      <c r="BM352" s="35">
        <v>1250</v>
      </c>
      <c r="BN352" s="35">
        <v>2000</v>
      </c>
      <c r="BO352" s="35">
        <f t="shared" si="126"/>
        <v>9740</v>
      </c>
      <c r="BP352" s="54">
        <v>3262.3387897765601</v>
      </c>
      <c r="BQ352" s="25">
        <f t="shared" si="127"/>
        <v>0</v>
      </c>
      <c r="BR352" s="21">
        <v>2000</v>
      </c>
      <c r="BS352" s="21">
        <v>285</v>
      </c>
      <c r="BT352" s="21">
        <v>38</v>
      </c>
      <c r="BU352" s="21">
        <f t="shared" si="128"/>
        <v>1677</v>
      </c>
      <c r="BV352" s="55">
        <v>306.25496585372781</v>
      </c>
      <c r="BW352" s="32">
        <f t="shared" si="129"/>
        <v>16.745034146272189</v>
      </c>
      <c r="BX352" s="35">
        <v>5328</v>
      </c>
      <c r="BY352" s="25">
        <v>1716</v>
      </c>
      <c r="BZ352" s="21">
        <v>50</v>
      </c>
      <c r="CA352" s="21">
        <f t="shared" si="130"/>
        <v>3562</v>
      </c>
      <c r="CB352" s="53">
        <v>1149.4392513249629</v>
      </c>
      <c r="CC352" s="25">
        <f t="shared" si="131"/>
        <v>616.56074867503708</v>
      </c>
      <c r="CD352" s="22">
        <v>5700</v>
      </c>
      <c r="CE352" s="21">
        <v>792</v>
      </c>
      <c r="CF352" s="21">
        <v>200</v>
      </c>
      <c r="CG352" s="21">
        <f t="shared" si="132"/>
        <v>4908</v>
      </c>
      <c r="CH352" s="53">
        <v>1137.3710173572665</v>
      </c>
      <c r="CI352" s="25">
        <f t="shared" si="133"/>
        <v>0</v>
      </c>
      <c r="CJ352" s="21">
        <f t="shared" si="134"/>
        <v>850</v>
      </c>
      <c r="CK352" s="21">
        <v>700</v>
      </c>
      <c r="CL352" s="21">
        <v>490</v>
      </c>
      <c r="CM352" s="21">
        <v>0</v>
      </c>
      <c r="CN352" s="53">
        <v>310.58308360737601</v>
      </c>
      <c r="CO352" s="25">
        <f t="shared" si="135"/>
        <v>879.41691639262399</v>
      </c>
    </row>
    <row r="353" spans="2:93" ht="14" customHeight="1" x14ac:dyDescent="0.35">
      <c r="B353" s="4"/>
      <c r="C353" s="13">
        <v>45048</v>
      </c>
      <c r="D353" s="22">
        <f t="shared" si="111"/>
        <v>5295</v>
      </c>
      <c r="E353" s="52">
        <v>3077.5</v>
      </c>
      <c r="F353" s="52">
        <v>50</v>
      </c>
      <c r="G353" s="22">
        <f t="shared" si="112"/>
        <v>2167.5</v>
      </c>
      <c r="H353" s="22">
        <v>49.600923632161624</v>
      </c>
      <c r="I353" s="22">
        <f t="shared" si="136"/>
        <v>3077.8990763678385</v>
      </c>
      <c r="J353" s="21">
        <v>300</v>
      </c>
      <c r="K353" s="21">
        <v>267</v>
      </c>
      <c r="L353" s="26">
        <v>33</v>
      </c>
      <c r="M353" s="21">
        <v>0</v>
      </c>
      <c r="N353" s="53">
        <v>33.902963151759053</v>
      </c>
      <c r="O353" s="25">
        <f t="shared" si="137"/>
        <v>266.09703684824092</v>
      </c>
      <c r="P353" s="21">
        <v>2500</v>
      </c>
      <c r="Q353" s="25">
        <v>2150</v>
      </c>
      <c r="R353" s="21">
        <v>0</v>
      </c>
      <c r="S353" s="25">
        <f t="shared" si="114"/>
        <v>350</v>
      </c>
      <c r="T353" s="53">
        <v>833.41476461772322</v>
      </c>
      <c r="U353" s="25">
        <f t="shared" si="115"/>
        <v>1316.5852353822768</v>
      </c>
      <c r="V353" s="25">
        <v>1113</v>
      </c>
      <c r="W353" s="26">
        <v>40</v>
      </c>
      <c r="X353" s="25">
        <v>203</v>
      </c>
      <c r="Y353" s="21">
        <v>0</v>
      </c>
      <c r="Z353" s="53">
        <v>263.0430190965202</v>
      </c>
      <c r="AA353" s="25">
        <f t="shared" si="138"/>
        <v>0</v>
      </c>
      <c r="AB353" s="21">
        <v>864</v>
      </c>
      <c r="AC353" s="21">
        <v>110</v>
      </c>
      <c r="AD353" s="21">
        <v>120</v>
      </c>
      <c r="AE353" s="21">
        <f t="shared" si="116"/>
        <v>634</v>
      </c>
      <c r="AF353" s="52">
        <v>187.26647793296831</v>
      </c>
      <c r="AG353" s="22">
        <f t="shared" si="139"/>
        <v>42.733522067031686</v>
      </c>
      <c r="AH353" s="22">
        <v>2213</v>
      </c>
      <c r="AI353" s="21">
        <v>298.60000000000002</v>
      </c>
      <c r="AJ353" s="21">
        <v>600</v>
      </c>
      <c r="AK353" s="21">
        <f t="shared" si="117"/>
        <v>1314.4</v>
      </c>
      <c r="AL353" s="53">
        <v>888.68707230323787</v>
      </c>
      <c r="AM353" s="25">
        <f t="shared" si="118"/>
        <v>9.9129276967621536</v>
      </c>
      <c r="AN353" s="35">
        <v>7670</v>
      </c>
      <c r="AO353" s="21">
        <v>3647.6</v>
      </c>
      <c r="AP353" s="21">
        <v>400</v>
      </c>
      <c r="AQ353" s="25">
        <f t="shared" si="119"/>
        <v>3622.4</v>
      </c>
      <c r="AR353" s="53">
        <v>1792.9844890662021</v>
      </c>
      <c r="AS353" s="25">
        <f t="shared" si="120"/>
        <v>2254.6155109337979</v>
      </c>
      <c r="AT353" s="21">
        <v>1095</v>
      </c>
      <c r="AU353" s="21">
        <v>0</v>
      </c>
      <c r="AV353" s="21">
        <v>100</v>
      </c>
      <c r="AW353" s="21">
        <v>0</v>
      </c>
      <c r="AX353" s="53">
        <v>72.454934141665234</v>
      </c>
      <c r="AY353" s="25">
        <f t="shared" si="121"/>
        <v>27.545065858334766</v>
      </c>
      <c r="AZ353" s="35">
        <v>2970</v>
      </c>
      <c r="BA353" s="21">
        <v>300</v>
      </c>
      <c r="BB353" s="21">
        <v>40</v>
      </c>
      <c r="BC353" s="35">
        <f t="shared" si="122"/>
        <v>2670</v>
      </c>
      <c r="BD353" s="53">
        <v>262.84786975457968</v>
      </c>
      <c r="BE353" s="25">
        <f t="shared" si="123"/>
        <v>77.152130245420324</v>
      </c>
      <c r="BF353" s="21">
        <v>320</v>
      </c>
      <c r="BG353" s="21">
        <v>40</v>
      </c>
      <c r="BH353" s="21">
        <v>5</v>
      </c>
      <c r="BI353" s="26">
        <f t="shared" si="124"/>
        <v>275</v>
      </c>
      <c r="BJ353" s="53">
        <v>43.935661569336702</v>
      </c>
      <c r="BK353" s="25">
        <f t="shared" si="125"/>
        <v>1.0643384306632981</v>
      </c>
      <c r="BL353" s="35">
        <v>12990</v>
      </c>
      <c r="BM353" s="35">
        <v>1250</v>
      </c>
      <c r="BN353" s="35">
        <v>2000</v>
      </c>
      <c r="BO353" s="35">
        <f t="shared" si="126"/>
        <v>9740</v>
      </c>
      <c r="BP353" s="54">
        <v>3270.4919145354106</v>
      </c>
      <c r="BQ353" s="25">
        <f t="shared" si="127"/>
        <v>0</v>
      </c>
      <c r="BR353" s="21">
        <v>2000</v>
      </c>
      <c r="BS353" s="21">
        <v>285</v>
      </c>
      <c r="BT353" s="21">
        <v>38</v>
      </c>
      <c r="BU353" s="21">
        <f t="shared" si="128"/>
        <v>1677</v>
      </c>
      <c r="BV353" s="55">
        <v>306.25496585372781</v>
      </c>
      <c r="BW353" s="32">
        <f t="shared" si="129"/>
        <v>16.745034146272189</v>
      </c>
      <c r="BX353" s="35">
        <v>5328</v>
      </c>
      <c r="BY353" s="25">
        <v>1716</v>
      </c>
      <c r="BZ353" s="21">
        <v>50</v>
      </c>
      <c r="CA353" s="21">
        <f t="shared" si="130"/>
        <v>3562</v>
      </c>
      <c r="CB353" s="53">
        <v>1207.6021360584512</v>
      </c>
      <c r="CC353" s="25">
        <f t="shared" si="131"/>
        <v>558.39786394154885</v>
      </c>
      <c r="CD353" s="22">
        <v>5700</v>
      </c>
      <c r="CE353" s="21">
        <v>792</v>
      </c>
      <c r="CF353" s="21">
        <v>200</v>
      </c>
      <c r="CG353" s="21">
        <f t="shared" si="132"/>
        <v>4908</v>
      </c>
      <c r="CH353" s="53">
        <v>994.25514869151357</v>
      </c>
      <c r="CI353" s="25">
        <f t="shared" si="133"/>
        <v>0</v>
      </c>
      <c r="CJ353" s="21">
        <f t="shared" si="134"/>
        <v>850</v>
      </c>
      <c r="CK353" s="21">
        <v>700</v>
      </c>
      <c r="CL353" s="21">
        <v>490</v>
      </c>
      <c r="CM353" s="21">
        <v>0</v>
      </c>
      <c r="CN353" s="53">
        <v>320.40362472550243</v>
      </c>
      <c r="CO353" s="25">
        <f t="shared" si="135"/>
        <v>869.59637527449763</v>
      </c>
    </row>
    <row r="354" spans="2:93" ht="14" customHeight="1" x14ac:dyDescent="0.35">
      <c r="B354" s="4"/>
      <c r="C354" s="13">
        <v>45049</v>
      </c>
      <c r="D354" s="22">
        <f t="shared" si="111"/>
        <v>5295</v>
      </c>
      <c r="E354" s="52">
        <v>3077.5</v>
      </c>
      <c r="F354" s="52">
        <v>50</v>
      </c>
      <c r="G354" s="22">
        <f t="shared" si="112"/>
        <v>2167.5</v>
      </c>
      <c r="H354" s="22">
        <v>52.523245077175396</v>
      </c>
      <c r="I354" s="22">
        <f t="shared" si="136"/>
        <v>3074.9767549228245</v>
      </c>
      <c r="J354" s="21">
        <v>300</v>
      </c>
      <c r="K354" s="21">
        <v>267</v>
      </c>
      <c r="L354" s="26">
        <v>33</v>
      </c>
      <c r="M354" s="21">
        <v>0</v>
      </c>
      <c r="N354" s="53">
        <v>33.162866949505435</v>
      </c>
      <c r="O354" s="25">
        <f t="shared" si="137"/>
        <v>266.83713305049457</v>
      </c>
      <c r="P354" s="21">
        <v>2500</v>
      </c>
      <c r="Q354" s="25">
        <v>2150</v>
      </c>
      <c r="R354" s="21">
        <v>0</v>
      </c>
      <c r="S354" s="25">
        <f t="shared" si="114"/>
        <v>350</v>
      </c>
      <c r="T354" s="53">
        <v>834.27731139520506</v>
      </c>
      <c r="U354" s="25">
        <f t="shared" si="115"/>
        <v>1315.7226886047949</v>
      </c>
      <c r="V354" s="25">
        <v>1113</v>
      </c>
      <c r="W354" s="26">
        <v>40</v>
      </c>
      <c r="X354" s="25">
        <v>203</v>
      </c>
      <c r="Y354" s="21">
        <v>0</v>
      </c>
      <c r="Z354" s="53">
        <v>271.3138968173688</v>
      </c>
      <c r="AA354" s="25">
        <f t="shared" si="138"/>
        <v>0</v>
      </c>
      <c r="AB354" s="21">
        <v>864</v>
      </c>
      <c r="AC354" s="21">
        <v>110</v>
      </c>
      <c r="AD354" s="21">
        <v>120</v>
      </c>
      <c r="AE354" s="21">
        <f t="shared" si="116"/>
        <v>634</v>
      </c>
      <c r="AF354" s="52">
        <v>194.15295807584906</v>
      </c>
      <c r="AG354" s="22">
        <f t="shared" si="139"/>
        <v>35.847041924150943</v>
      </c>
      <c r="AH354" s="22">
        <v>2213</v>
      </c>
      <c r="AI354" s="21">
        <v>298.60000000000002</v>
      </c>
      <c r="AJ354" s="21">
        <v>600</v>
      </c>
      <c r="AK354" s="21">
        <f t="shared" si="117"/>
        <v>1314.4</v>
      </c>
      <c r="AL354" s="53">
        <v>942.26758227291475</v>
      </c>
      <c r="AM354" s="25">
        <f t="shared" si="118"/>
        <v>0</v>
      </c>
      <c r="AN354" s="35">
        <v>7670</v>
      </c>
      <c r="AO354" s="21">
        <v>3647.6</v>
      </c>
      <c r="AP354" s="21">
        <v>400</v>
      </c>
      <c r="AQ354" s="25">
        <f t="shared" si="119"/>
        <v>3622.4</v>
      </c>
      <c r="AR354" s="53">
        <v>1795.7161345451416</v>
      </c>
      <c r="AS354" s="25">
        <f t="shared" si="120"/>
        <v>2251.8838654548581</v>
      </c>
      <c r="AT354" s="21">
        <v>1095</v>
      </c>
      <c r="AU354" s="21">
        <v>0</v>
      </c>
      <c r="AV354" s="21">
        <v>100</v>
      </c>
      <c r="AW354" s="21">
        <v>0</v>
      </c>
      <c r="AX354" s="53">
        <v>73.597679098091263</v>
      </c>
      <c r="AY354" s="25">
        <f t="shared" si="121"/>
        <v>26.402320901908737</v>
      </c>
      <c r="AZ354" s="35">
        <v>2970</v>
      </c>
      <c r="BA354" s="21">
        <v>300</v>
      </c>
      <c r="BB354" s="21">
        <v>40</v>
      </c>
      <c r="BC354" s="35">
        <f t="shared" si="122"/>
        <v>2670</v>
      </c>
      <c r="BD354" s="53">
        <v>300.55137065028168</v>
      </c>
      <c r="BE354" s="25">
        <f t="shared" si="123"/>
        <v>39.448629349718317</v>
      </c>
      <c r="BF354" s="21">
        <v>320</v>
      </c>
      <c r="BG354" s="21">
        <v>40</v>
      </c>
      <c r="BH354" s="21">
        <v>5</v>
      </c>
      <c r="BI354" s="26">
        <f t="shared" si="124"/>
        <v>275</v>
      </c>
      <c r="BJ354" s="53">
        <v>50.367037736452779</v>
      </c>
      <c r="BK354" s="25">
        <f t="shared" si="125"/>
        <v>0</v>
      </c>
      <c r="BL354" s="35">
        <v>12990</v>
      </c>
      <c r="BM354" s="35">
        <v>1250</v>
      </c>
      <c r="BN354" s="35">
        <v>2000</v>
      </c>
      <c r="BO354" s="35">
        <f t="shared" si="126"/>
        <v>9740</v>
      </c>
      <c r="BP354" s="54">
        <v>3268.3386600623689</v>
      </c>
      <c r="BQ354" s="25">
        <f t="shared" si="127"/>
        <v>0</v>
      </c>
      <c r="BR354" s="21">
        <v>2000</v>
      </c>
      <c r="BS354" s="21">
        <v>285</v>
      </c>
      <c r="BT354" s="21">
        <v>38</v>
      </c>
      <c r="BU354" s="21">
        <f t="shared" si="128"/>
        <v>1677</v>
      </c>
      <c r="BV354" s="55">
        <v>306.25496585372781</v>
      </c>
      <c r="BW354" s="32">
        <f t="shared" si="129"/>
        <v>16.745034146272189</v>
      </c>
      <c r="BX354" s="35">
        <v>5328</v>
      </c>
      <c r="BY354" s="25">
        <v>1716</v>
      </c>
      <c r="BZ354" s="21">
        <v>50</v>
      </c>
      <c r="CA354" s="21">
        <f t="shared" si="130"/>
        <v>3562</v>
      </c>
      <c r="CB354" s="53">
        <v>1209.1465145397833</v>
      </c>
      <c r="CC354" s="25">
        <f t="shared" si="131"/>
        <v>556.85348546021669</v>
      </c>
      <c r="CD354" s="22">
        <v>5700</v>
      </c>
      <c r="CE354" s="21">
        <v>792</v>
      </c>
      <c r="CF354" s="21">
        <v>200</v>
      </c>
      <c r="CG354" s="21">
        <f t="shared" si="132"/>
        <v>4908</v>
      </c>
      <c r="CH354" s="53">
        <v>980.23854574100676</v>
      </c>
      <c r="CI354" s="25">
        <f t="shared" si="133"/>
        <v>11.76145425899324</v>
      </c>
      <c r="CJ354" s="21">
        <f t="shared" si="134"/>
        <v>850</v>
      </c>
      <c r="CK354" s="21">
        <v>700</v>
      </c>
      <c r="CL354" s="21">
        <v>490</v>
      </c>
      <c r="CM354" s="21">
        <v>0</v>
      </c>
      <c r="CN354" s="53">
        <v>312.13276466162409</v>
      </c>
      <c r="CO354" s="25">
        <f t="shared" si="135"/>
        <v>877.86723533837585</v>
      </c>
    </row>
    <row r="355" spans="2:93" ht="14" customHeight="1" x14ac:dyDescent="0.35">
      <c r="B355" s="4"/>
      <c r="C355" s="13">
        <v>45050</v>
      </c>
      <c r="D355" s="22">
        <f t="shared" si="111"/>
        <v>5295</v>
      </c>
      <c r="E355" s="52">
        <v>3077.5</v>
      </c>
      <c r="F355" s="52">
        <v>50</v>
      </c>
      <c r="G355" s="22">
        <f t="shared" si="112"/>
        <v>2167.5</v>
      </c>
      <c r="H355" s="22">
        <v>51.520362272321812</v>
      </c>
      <c r="I355" s="22">
        <f t="shared" si="136"/>
        <v>3075.979637727678</v>
      </c>
      <c r="J355" s="21">
        <v>300</v>
      </c>
      <c r="K355" s="21">
        <v>267</v>
      </c>
      <c r="L355" s="26">
        <v>33</v>
      </c>
      <c r="M355" s="21">
        <v>0</v>
      </c>
      <c r="N355" s="53">
        <v>33.761156899846952</v>
      </c>
      <c r="O355" s="25">
        <f t="shared" si="137"/>
        <v>266.23884310015308</v>
      </c>
      <c r="P355" s="21">
        <v>2500</v>
      </c>
      <c r="Q355" s="25">
        <v>2150</v>
      </c>
      <c r="R355" s="21">
        <v>0</v>
      </c>
      <c r="S355" s="25">
        <f t="shared" si="114"/>
        <v>350</v>
      </c>
      <c r="T355" s="53">
        <v>833.96742973046901</v>
      </c>
      <c r="U355" s="25">
        <f t="shared" si="115"/>
        <v>1316.0325702695309</v>
      </c>
      <c r="V355" s="25">
        <v>1113</v>
      </c>
      <c r="W355" s="26">
        <v>40</v>
      </c>
      <c r="X355" s="25">
        <v>203</v>
      </c>
      <c r="Y355" s="21">
        <v>0</v>
      </c>
      <c r="Z355" s="53">
        <v>274.83678458273437</v>
      </c>
      <c r="AA355" s="25">
        <f t="shared" si="138"/>
        <v>0</v>
      </c>
      <c r="AB355" s="21">
        <v>864</v>
      </c>
      <c r="AC355" s="21">
        <v>110</v>
      </c>
      <c r="AD355" s="21">
        <v>120</v>
      </c>
      <c r="AE355" s="21">
        <f t="shared" si="116"/>
        <v>634</v>
      </c>
      <c r="AF355" s="52">
        <v>195.38905903771825</v>
      </c>
      <c r="AG355" s="22">
        <f t="shared" si="139"/>
        <v>34.610940962281745</v>
      </c>
      <c r="AH355" s="22">
        <v>2213</v>
      </c>
      <c r="AI355" s="21">
        <v>298.60000000000002</v>
      </c>
      <c r="AJ355" s="21">
        <v>600</v>
      </c>
      <c r="AK355" s="21">
        <f t="shared" si="117"/>
        <v>1314.4</v>
      </c>
      <c r="AL355" s="53">
        <v>971.06392166299338</v>
      </c>
      <c r="AM355" s="25">
        <f t="shared" si="118"/>
        <v>0</v>
      </c>
      <c r="AN355" s="35">
        <v>7670</v>
      </c>
      <c r="AO355" s="21">
        <v>3647.6</v>
      </c>
      <c r="AP355" s="21">
        <v>400</v>
      </c>
      <c r="AQ355" s="25">
        <f t="shared" si="119"/>
        <v>3622.4</v>
      </c>
      <c r="AR355" s="53">
        <v>1759.1058393588119</v>
      </c>
      <c r="AS355" s="25">
        <f t="shared" si="120"/>
        <v>2288.494160641188</v>
      </c>
      <c r="AT355" s="21">
        <v>1095</v>
      </c>
      <c r="AU355" s="21">
        <v>0</v>
      </c>
      <c r="AV355" s="21">
        <v>100</v>
      </c>
      <c r="AW355" s="21">
        <v>0</v>
      </c>
      <c r="AX355" s="53">
        <v>85.59739489622487</v>
      </c>
      <c r="AY355" s="25">
        <f t="shared" si="121"/>
        <v>14.40260510377513</v>
      </c>
      <c r="AZ355" s="35">
        <v>2970</v>
      </c>
      <c r="BA355" s="21">
        <v>300</v>
      </c>
      <c r="BB355" s="21">
        <v>40</v>
      </c>
      <c r="BC355" s="35">
        <f t="shared" si="122"/>
        <v>2670</v>
      </c>
      <c r="BD355" s="53">
        <v>308.31952955272021</v>
      </c>
      <c r="BE355" s="25">
        <f t="shared" si="123"/>
        <v>31.680470447279788</v>
      </c>
      <c r="BF355" s="21">
        <v>320</v>
      </c>
      <c r="BG355" s="21">
        <v>40</v>
      </c>
      <c r="BH355" s="21">
        <v>5</v>
      </c>
      <c r="BI355" s="26">
        <f t="shared" si="124"/>
        <v>275</v>
      </c>
      <c r="BJ355" s="53">
        <v>49.501720708923663</v>
      </c>
      <c r="BK355" s="25">
        <f t="shared" si="125"/>
        <v>0</v>
      </c>
      <c r="BL355" s="35">
        <v>12990</v>
      </c>
      <c r="BM355" s="35">
        <v>1250</v>
      </c>
      <c r="BN355" s="35">
        <v>2000</v>
      </c>
      <c r="BO355" s="35">
        <f t="shared" si="126"/>
        <v>9740</v>
      </c>
      <c r="BP355" s="54">
        <v>3388.0660149498935</v>
      </c>
      <c r="BQ355" s="25">
        <f t="shared" si="127"/>
        <v>0</v>
      </c>
      <c r="BR355" s="21">
        <v>2000</v>
      </c>
      <c r="BS355" s="21">
        <v>285</v>
      </c>
      <c r="BT355" s="21">
        <v>38</v>
      </c>
      <c r="BU355" s="21">
        <f t="shared" si="128"/>
        <v>1677</v>
      </c>
      <c r="BV355" s="55">
        <v>306.25496585372781</v>
      </c>
      <c r="BW355" s="32">
        <f t="shared" si="129"/>
        <v>16.745034146272189</v>
      </c>
      <c r="BX355" s="35">
        <v>5328</v>
      </c>
      <c r="BY355" s="25">
        <v>1716</v>
      </c>
      <c r="BZ355" s="21">
        <v>50</v>
      </c>
      <c r="CA355" s="21">
        <f t="shared" si="130"/>
        <v>3562</v>
      </c>
      <c r="CB355" s="53">
        <v>1217.1780608592057</v>
      </c>
      <c r="CC355" s="25">
        <f t="shared" si="131"/>
        <v>548.82193914079426</v>
      </c>
      <c r="CD355" s="22">
        <v>5700</v>
      </c>
      <c r="CE355" s="21">
        <v>792</v>
      </c>
      <c r="CF355" s="21">
        <v>200</v>
      </c>
      <c r="CG355" s="21">
        <f t="shared" si="132"/>
        <v>4908</v>
      </c>
      <c r="CH355" s="53">
        <v>1020.1051959806133</v>
      </c>
      <c r="CI355" s="25">
        <f t="shared" si="133"/>
        <v>0</v>
      </c>
      <c r="CJ355" s="21">
        <f t="shared" si="134"/>
        <v>850</v>
      </c>
      <c r="CK355" s="21">
        <v>700</v>
      </c>
      <c r="CL355" s="21">
        <v>490</v>
      </c>
      <c r="CM355" s="21">
        <v>0</v>
      </c>
      <c r="CN355" s="53">
        <v>349.60619078464936</v>
      </c>
      <c r="CO355" s="25">
        <f t="shared" si="135"/>
        <v>840.39380921535064</v>
      </c>
    </row>
    <row r="356" spans="2:93" ht="14" customHeight="1" x14ac:dyDescent="0.35">
      <c r="B356" s="4"/>
      <c r="C356" s="13">
        <v>45051</v>
      </c>
      <c r="D356" s="22">
        <f t="shared" si="111"/>
        <v>5295</v>
      </c>
      <c r="E356" s="52">
        <v>3077.5</v>
      </c>
      <c r="F356" s="52">
        <v>50</v>
      </c>
      <c r="G356" s="22">
        <f t="shared" si="112"/>
        <v>2167.5</v>
      </c>
      <c r="H356" s="22">
        <v>56.00588119947296</v>
      </c>
      <c r="I356" s="22">
        <f t="shared" si="136"/>
        <v>3071.4941188005268</v>
      </c>
      <c r="J356" s="21">
        <v>300</v>
      </c>
      <c r="K356" s="21">
        <v>267</v>
      </c>
      <c r="L356" s="26">
        <v>33</v>
      </c>
      <c r="M356" s="21">
        <v>0</v>
      </c>
      <c r="N356" s="53">
        <v>36.274041058703588</v>
      </c>
      <c r="O356" s="25">
        <f t="shared" si="137"/>
        <v>263.72595894129643</v>
      </c>
      <c r="P356" s="21">
        <v>2500</v>
      </c>
      <c r="Q356" s="25">
        <v>2150</v>
      </c>
      <c r="R356" s="21">
        <v>0</v>
      </c>
      <c r="S356" s="25">
        <f t="shared" si="114"/>
        <v>350</v>
      </c>
      <c r="T356" s="53">
        <v>834.11231738009917</v>
      </c>
      <c r="U356" s="25">
        <f t="shared" si="115"/>
        <v>1315.8876826199007</v>
      </c>
      <c r="V356" s="25">
        <v>1113</v>
      </c>
      <c r="W356" s="26">
        <v>40</v>
      </c>
      <c r="X356" s="25">
        <v>203</v>
      </c>
      <c r="Y356" s="21">
        <v>0</v>
      </c>
      <c r="Z356" s="53">
        <v>281.24544259926853</v>
      </c>
      <c r="AA356" s="25">
        <f t="shared" si="138"/>
        <v>0</v>
      </c>
      <c r="AB356" s="21">
        <v>864</v>
      </c>
      <c r="AC356" s="21">
        <v>110</v>
      </c>
      <c r="AD356" s="21">
        <v>120</v>
      </c>
      <c r="AE356" s="21">
        <f t="shared" si="116"/>
        <v>634</v>
      </c>
      <c r="AF356" s="52">
        <v>193.57580913194022</v>
      </c>
      <c r="AG356" s="22">
        <f t="shared" si="139"/>
        <v>36.424190868059782</v>
      </c>
      <c r="AH356" s="22">
        <v>2213</v>
      </c>
      <c r="AI356" s="21">
        <v>298.60000000000002</v>
      </c>
      <c r="AJ356" s="21">
        <v>600</v>
      </c>
      <c r="AK356" s="21">
        <f t="shared" si="117"/>
        <v>1314.4</v>
      </c>
      <c r="AL356" s="53">
        <v>971.8377001517581</v>
      </c>
      <c r="AM356" s="25">
        <f t="shared" si="118"/>
        <v>0</v>
      </c>
      <c r="AN356" s="35">
        <v>7670</v>
      </c>
      <c r="AO356" s="21">
        <v>3647.6</v>
      </c>
      <c r="AP356" s="21">
        <v>400</v>
      </c>
      <c r="AQ356" s="25">
        <f t="shared" si="119"/>
        <v>3622.4</v>
      </c>
      <c r="AR356" s="53">
        <v>1783.1744744211644</v>
      </c>
      <c r="AS356" s="25">
        <f t="shared" si="120"/>
        <v>2264.4255255788357</v>
      </c>
      <c r="AT356" s="21">
        <v>1095</v>
      </c>
      <c r="AU356" s="21">
        <v>0</v>
      </c>
      <c r="AV356" s="21">
        <v>100</v>
      </c>
      <c r="AW356" s="21">
        <v>0</v>
      </c>
      <c r="AX356" s="53">
        <v>88.11497349780916</v>
      </c>
      <c r="AY356" s="25">
        <f t="shared" si="121"/>
        <v>11.88502650219084</v>
      </c>
      <c r="AZ356" s="35">
        <v>2970</v>
      </c>
      <c r="BA356" s="21">
        <v>300</v>
      </c>
      <c r="BB356" s="21">
        <v>40</v>
      </c>
      <c r="BC356" s="35">
        <f t="shared" si="122"/>
        <v>2670</v>
      </c>
      <c r="BD356" s="53">
        <v>301.669408694705</v>
      </c>
      <c r="BE356" s="25">
        <f t="shared" si="123"/>
        <v>38.330591305295002</v>
      </c>
      <c r="BF356" s="21">
        <v>320</v>
      </c>
      <c r="BG356" s="21">
        <v>40</v>
      </c>
      <c r="BH356" s="21">
        <v>5</v>
      </c>
      <c r="BI356" s="26">
        <f t="shared" si="124"/>
        <v>275</v>
      </c>
      <c r="BJ356" s="53">
        <v>46.112420248826787</v>
      </c>
      <c r="BK356" s="25">
        <f t="shared" si="125"/>
        <v>0</v>
      </c>
      <c r="BL356" s="35">
        <v>12990</v>
      </c>
      <c r="BM356" s="35">
        <v>1250</v>
      </c>
      <c r="BN356" s="35">
        <v>2000</v>
      </c>
      <c r="BO356" s="35">
        <f t="shared" si="126"/>
        <v>9740</v>
      </c>
      <c r="BP356" s="54">
        <v>3386.016302020892</v>
      </c>
      <c r="BQ356" s="25">
        <f t="shared" si="127"/>
        <v>0</v>
      </c>
      <c r="BR356" s="21">
        <v>2000</v>
      </c>
      <c r="BS356" s="21">
        <v>285</v>
      </c>
      <c r="BT356" s="21">
        <v>38</v>
      </c>
      <c r="BU356" s="21">
        <f t="shared" si="128"/>
        <v>1677</v>
      </c>
      <c r="BV356" s="55">
        <v>306.25496585372781</v>
      </c>
      <c r="BW356" s="32">
        <f t="shared" si="129"/>
        <v>16.745034146272189</v>
      </c>
      <c r="BX356" s="35">
        <v>5328</v>
      </c>
      <c r="BY356" s="25">
        <v>1716</v>
      </c>
      <c r="BZ356" s="21">
        <v>50</v>
      </c>
      <c r="CA356" s="21">
        <f t="shared" si="130"/>
        <v>3562</v>
      </c>
      <c r="CB356" s="53">
        <v>1219.8769782965385</v>
      </c>
      <c r="CC356" s="25">
        <f t="shared" si="131"/>
        <v>546.12302170346152</v>
      </c>
      <c r="CD356" s="22">
        <v>5700</v>
      </c>
      <c r="CE356" s="21">
        <v>792</v>
      </c>
      <c r="CF356" s="21">
        <v>200</v>
      </c>
      <c r="CG356" s="21">
        <f t="shared" si="132"/>
        <v>4908</v>
      </c>
      <c r="CH356" s="53">
        <v>942.86672083834947</v>
      </c>
      <c r="CI356" s="25">
        <f t="shared" si="133"/>
        <v>49.133279161650535</v>
      </c>
      <c r="CJ356" s="21">
        <f t="shared" si="134"/>
        <v>850</v>
      </c>
      <c r="CK356" s="21">
        <v>700</v>
      </c>
      <c r="CL356" s="21">
        <v>490</v>
      </c>
      <c r="CM356" s="21">
        <v>0</v>
      </c>
      <c r="CN356" s="53">
        <v>353.18906718967696</v>
      </c>
      <c r="CO356" s="25">
        <f t="shared" si="135"/>
        <v>836.81093281032304</v>
      </c>
    </row>
    <row r="357" spans="2:93" ht="14" customHeight="1" x14ac:dyDescent="0.35">
      <c r="B357" s="4"/>
      <c r="C357" s="13">
        <v>45052</v>
      </c>
      <c r="D357" s="22">
        <f t="shared" si="111"/>
        <v>5295</v>
      </c>
      <c r="E357" s="52">
        <v>3077.5</v>
      </c>
      <c r="F357" s="52">
        <v>50</v>
      </c>
      <c r="G357" s="22">
        <f t="shared" si="112"/>
        <v>2167.5</v>
      </c>
      <c r="H357" s="22">
        <v>58.155096924710968</v>
      </c>
      <c r="I357" s="22">
        <f t="shared" si="136"/>
        <v>3069.344903075289</v>
      </c>
      <c r="J357" s="21">
        <v>300</v>
      </c>
      <c r="K357" s="21">
        <v>267</v>
      </c>
      <c r="L357" s="26">
        <v>33</v>
      </c>
      <c r="M357" s="21">
        <v>0</v>
      </c>
      <c r="N357" s="53">
        <v>26.781888832995005</v>
      </c>
      <c r="O357" s="25">
        <f t="shared" si="137"/>
        <v>273.21811116700502</v>
      </c>
      <c r="P357" s="21">
        <v>2500</v>
      </c>
      <c r="Q357" s="25">
        <v>2150</v>
      </c>
      <c r="R357" s="21">
        <v>0</v>
      </c>
      <c r="S357" s="25">
        <f t="shared" si="114"/>
        <v>350</v>
      </c>
      <c r="T357" s="53">
        <v>832.59381684232858</v>
      </c>
      <c r="U357" s="25">
        <f t="shared" si="115"/>
        <v>1317.4061831576714</v>
      </c>
      <c r="V357" s="25">
        <v>1113</v>
      </c>
      <c r="W357" s="26">
        <v>40</v>
      </c>
      <c r="X357" s="25">
        <v>203</v>
      </c>
      <c r="Y357" s="21">
        <v>0</v>
      </c>
      <c r="Z357" s="53">
        <v>243.22105133095684</v>
      </c>
      <c r="AA357" s="25">
        <f t="shared" si="138"/>
        <v>0</v>
      </c>
      <c r="AB357" s="21">
        <v>864</v>
      </c>
      <c r="AC357" s="21">
        <v>110</v>
      </c>
      <c r="AD357" s="21">
        <v>120</v>
      </c>
      <c r="AE357" s="21">
        <f t="shared" si="116"/>
        <v>634</v>
      </c>
      <c r="AF357" s="52">
        <v>185.103002535033</v>
      </c>
      <c r="AG357" s="22">
        <f t="shared" si="139"/>
        <v>44.896997464967001</v>
      </c>
      <c r="AH357" s="22">
        <v>2213</v>
      </c>
      <c r="AI357" s="21">
        <v>298.60000000000002</v>
      </c>
      <c r="AJ357" s="21">
        <v>600</v>
      </c>
      <c r="AK357" s="21">
        <f t="shared" si="117"/>
        <v>1314.4</v>
      </c>
      <c r="AL357" s="53">
        <v>870.93516493111065</v>
      </c>
      <c r="AM357" s="25">
        <f t="shared" si="118"/>
        <v>27.664835068889374</v>
      </c>
      <c r="AN357" s="35">
        <v>7670</v>
      </c>
      <c r="AO357" s="21">
        <v>3647.6</v>
      </c>
      <c r="AP357" s="21">
        <v>400</v>
      </c>
      <c r="AQ357" s="25">
        <f t="shared" si="119"/>
        <v>3622.4</v>
      </c>
      <c r="AR357" s="53">
        <v>1898.6157696292182</v>
      </c>
      <c r="AS357" s="25">
        <f t="shared" si="120"/>
        <v>2148.9842303707819</v>
      </c>
      <c r="AT357" s="21">
        <v>1095</v>
      </c>
      <c r="AU357" s="21">
        <v>0</v>
      </c>
      <c r="AV357" s="21">
        <v>100</v>
      </c>
      <c r="AW357" s="21">
        <v>0</v>
      </c>
      <c r="AX357" s="53">
        <v>93.404552244007462</v>
      </c>
      <c r="AY357" s="25">
        <f t="shared" si="121"/>
        <v>6.595447755992538</v>
      </c>
      <c r="AZ357" s="35">
        <v>2970</v>
      </c>
      <c r="BA357" s="21">
        <v>300</v>
      </c>
      <c r="BB357" s="21">
        <v>40</v>
      </c>
      <c r="BC357" s="35">
        <f t="shared" si="122"/>
        <v>2670</v>
      </c>
      <c r="BD357" s="53">
        <v>286.77795418490416</v>
      </c>
      <c r="BE357" s="25">
        <f t="shared" si="123"/>
        <v>53.222045815095839</v>
      </c>
      <c r="BF357" s="21">
        <v>320</v>
      </c>
      <c r="BG357" s="21">
        <v>40</v>
      </c>
      <c r="BH357" s="21">
        <v>5</v>
      </c>
      <c r="BI357" s="26">
        <f t="shared" si="124"/>
        <v>275</v>
      </c>
      <c r="BJ357" s="53">
        <v>55.629420375474062</v>
      </c>
      <c r="BK357" s="25">
        <f t="shared" si="125"/>
        <v>0</v>
      </c>
      <c r="BL357" s="35">
        <v>12990</v>
      </c>
      <c r="BM357" s="35">
        <v>1250</v>
      </c>
      <c r="BN357" s="35">
        <v>2000</v>
      </c>
      <c r="BO357" s="35">
        <f t="shared" si="126"/>
        <v>9740</v>
      </c>
      <c r="BP357" s="54">
        <v>3220.0012669806915</v>
      </c>
      <c r="BQ357" s="25">
        <f t="shared" si="127"/>
        <v>29.998733019308474</v>
      </c>
      <c r="BR357" s="21">
        <v>2000</v>
      </c>
      <c r="BS357" s="21">
        <v>285</v>
      </c>
      <c r="BT357" s="21">
        <v>38</v>
      </c>
      <c r="BU357" s="21">
        <f t="shared" si="128"/>
        <v>1677</v>
      </c>
      <c r="BV357" s="55">
        <v>306.25496585372781</v>
      </c>
      <c r="BW357" s="32">
        <f t="shared" si="129"/>
        <v>16.745034146272189</v>
      </c>
      <c r="BX357" s="35">
        <v>5328</v>
      </c>
      <c r="BY357" s="25">
        <v>1716</v>
      </c>
      <c r="BZ357" s="21">
        <v>50</v>
      </c>
      <c r="CA357" s="21">
        <f t="shared" si="130"/>
        <v>3562</v>
      </c>
      <c r="CB357" s="53">
        <v>1203.6375655697923</v>
      </c>
      <c r="CC357" s="25">
        <f t="shared" si="131"/>
        <v>562.36243443020771</v>
      </c>
      <c r="CD357" s="22">
        <v>5700</v>
      </c>
      <c r="CE357" s="21">
        <v>792</v>
      </c>
      <c r="CF357" s="21">
        <v>200</v>
      </c>
      <c r="CG357" s="21">
        <f t="shared" si="132"/>
        <v>4908</v>
      </c>
      <c r="CH357" s="53">
        <v>1059.1553586064165</v>
      </c>
      <c r="CI357" s="25">
        <f t="shared" si="133"/>
        <v>0</v>
      </c>
      <c r="CJ357" s="21">
        <f t="shared" si="134"/>
        <v>850</v>
      </c>
      <c r="CK357" s="21">
        <v>700</v>
      </c>
      <c r="CL357" s="21">
        <v>490</v>
      </c>
      <c r="CM357" s="21">
        <v>0</v>
      </c>
      <c r="CN357" s="53">
        <v>368.96832614207398</v>
      </c>
      <c r="CO357" s="25">
        <f t="shared" si="135"/>
        <v>821.03167385792608</v>
      </c>
    </row>
    <row r="358" spans="2:93" ht="14" customHeight="1" x14ac:dyDescent="0.35">
      <c r="B358" s="4"/>
      <c r="C358" s="13">
        <v>45053</v>
      </c>
      <c r="D358" s="22">
        <f t="shared" si="111"/>
        <v>5295</v>
      </c>
      <c r="E358" s="52">
        <v>3077.5</v>
      </c>
      <c r="F358" s="52">
        <v>50</v>
      </c>
      <c r="G358" s="22">
        <f t="shared" si="112"/>
        <v>2167.5</v>
      </c>
      <c r="H358" s="22">
        <v>50.765463652449057</v>
      </c>
      <c r="I358" s="22">
        <f t="shared" si="136"/>
        <v>3076.7345363475511</v>
      </c>
      <c r="J358" s="21">
        <v>300</v>
      </c>
      <c r="K358" s="21">
        <v>267</v>
      </c>
      <c r="L358" s="26">
        <v>33</v>
      </c>
      <c r="M358" s="21">
        <v>0</v>
      </c>
      <c r="N358" s="53">
        <v>14.662750136273548</v>
      </c>
      <c r="O358" s="25">
        <f t="shared" si="137"/>
        <v>285.33724986372647</v>
      </c>
      <c r="P358" s="21">
        <v>2500</v>
      </c>
      <c r="Q358" s="25">
        <v>2150</v>
      </c>
      <c r="R358" s="21">
        <v>0</v>
      </c>
      <c r="S358" s="25">
        <f t="shared" si="114"/>
        <v>350</v>
      </c>
      <c r="T358" s="53">
        <v>831.0354712145346</v>
      </c>
      <c r="U358" s="25">
        <f t="shared" si="115"/>
        <v>1318.9645287854655</v>
      </c>
      <c r="V358" s="25">
        <v>1113</v>
      </c>
      <c r="W358" s="26">
        <v>40</v>
      </c>
      <c r="X358" s="25">
        <v>203</v>
      </c>
      <c r="Y358" s="21">
        <v>0</v>
      </c>
      <c r="Z358" s="53">
        <v>174.98219898986568</v>
      </c>
      <c r="AA358" s="25">
        <f t="shared" si="138"/>
        <v>68.01780101013432</v>
      </c>
      <c r="AB358" s="21">
        <v>864</v>
      </c>
      <c r="AC358" s="21">
        <v>110</v>
      </c>
      <c r="AD358" s="21">
        <v>120</v>
      </c>
      <c r="AE358" s="21">
        <f t="shared" si="116"/>
        <v>634</v>
      </c>
      <c r="AF358" s="52">
        <v>146.19054449637295</v>
      </c>
      <c r="AG358" s="22">
        <f t="shared" si="139"/>
        <v>83.809455503627049</v>
      </c>
      <c r="AH358" s="22">
        <v>2213</v>
      </c>
      <c r="AI358" s="21">
        <v>298.60000000000002</v>
      </c>
      <c r="AJ358" s="21">
        <v>600</v>
      </c>
      <c r="AK358" s="21">
        <f t="shared" si="117"/>
        <v>1314.4</v>
      </c>
      <c r="AL358" s="53">
        <v>824.46230330070489</v>
      </c>
      <c r="AM358" s="25">
        <f t="shared" si="118"/>
        <v>74.137696699295134</v>
      </c>
      <c r="AN358" s="35">
        <v>7670</v>
      </c>
      <c r="AO358" s="21">
        <v>3647.6</v>
      </c>
      <c r="AP358" s="21">
        <v>400</v>
      </c>
      <c r="AQ358" s="25">
        <f t="shared" si="119"/>
        <v>3622.4</v>
      </c>
      <c r="AR358" s="53">
        <v>1814.9990623833226</v>
      </c>
      <c r="AS358" s="25">
        <f t="shared" si="120"/>
        <v>2232.6009376166776</v>
      </c>
      <c r="AT358" s="21">
        <v>1095</v>
      </c>
      <c r="AU358" s="21">
        <v>0</v>
      </c>
      <c r="AV358" s="21">
        <v>100</v>
      </c>
      <c r="AW358" s="21">
        <v>0</v>
      </c>
      <c r="AX358" s="53">
        <v>92.311659332665073</v>
      </c>
      <c r="AY358" s="25">
        <f t="shared" si="121"/>
        <v>7.688340667334927</v>
      </c>
      <c r="AZ358" s="35">
        <v>2970</v>
      </c>
      <c r="BA358" s="21">
        <v>300</v>
      </c>
      <c r="BB358" s="21">
        <v>40</v>
      </c>
      <c r="BC358" s="35">
        <f t="shared" si="122"/>
        <v>2670</v>
      </c>
      <c r="BD358" s="53">
        <v>218.88046902620218</v>
      </c>
      <c r="BE358" s="25">
        <f t="shared" si="123"/>
        <v>121.11953097379782</v>
      </c>
      <c r="BF358" s="21">
        <v>320</v>
      </c>
      <c r="BG358" s="21">
        <v>40</v>
      </c>
      <c r="BH358" s="21">
        <v>5</v>
      </c>
      <c r="BI358" s="26">
        <f t="shared" si="124"/>
        <v>275</v>
      </c>
      <c r="BJ358" s="53">
        <v>30.5859740955561</v>
      </c>
      <c r="BK358" s="25">
        <f t="shared" si="125"/>
        <v>14.4140259044439</v>
      </c>
      <c r="BL358" s="35">
        <v>12990</v>
      </c>
      <c r="BM358" s="35">
        <v>1250</v>
      </c>
      <c r="BN358" s="35">
        <v>2000</v>
      </c>
      <c r="BO358" s="35">
        <f t="shared" si="126"/>
        <v>9740</v>
      </c>
      <c r="BP358" s="54">
        <v>3369.4434581242581</v>
      </c>
      <c r="BQ358" s="25">
        <f t="shared" si="127"/>
        <v>0</v>
      </c>
      <c r="BR358" s="21">
        <v>2000</v>
      </c>
      <c r="BS358" s="21">
        <v>285</v>
      </c>
      <c r="BT358" s="21">
        <v>38</v>
      </c>
      <c r="BU358" s="21">
        <f t="shared" si="128"/>
        <v>1677</v>
      </c>
      <c r="BV358" s="55">
        <v>306.25496585372781</v>
      </c>
      <c r="BW358" s="32">
        <f t="shared" si="129"/>
        <v>16.745034146272189</v>
      </c>
      <c r="BX358" s="35">
        <v>5328</v>
      </c>
      <c r="BY358" s="25">
        <v>1716</v>
      </c>
      <c r="BZ358" s="21">
        <v>50</v>
      </c>
      <c r="CA358" s="21">
        <f t="shared" si="130"/>
        <v>3562</v>
      </c>
      <c r="CB358" s="53">
        <v>1191.4773159321487</v>
      </c>
      <c r="CC358" s="25">
        <f t="shared" si="131"/>
        <v>574.52268406785129</v>
      </c>
      <c r="CD358" s="22">
        <v>5700</v>
      </c>
      <c r="CE358" s="21">
        <v>792</v>
      </c>
      <c r="CF358" s="21">
        <v>200</v>
      </c>
      <c r="CG358" s="21">
        <f t="shared" si="132"/>
        <v>4908</v>
      </c>
      <c r="CH358" s="53">
        <v>1007.0111150265645</v>
      </c>
      <c r="CI358" s="25">
        <f t="shared" si="133"/>
        <v>0</v>
      </c>
      <c r="CJ358" s="21">
        <f t="shared" si="134"/>
        <v>850</v>
      </c>
      <c r="CK358" s="21">
        <v>700</v>
      </c>
      <c r="CL358" s="21">
        <v>490</v>
      </c>
      <c r="CM358" s="21">
        <v>0</v>
      </c>
      <c r="CN358" s="53">
        <v>377.86743504349857</v>
      </c>
      <c r="CO358" s="25">
        <f t="shared" si="135"/>
        <v>812.13256495650148</v>
      </c>
    </row>
    <row r="359" spans="2:93" ht="14" customHeight="1" x14ac:dyDescent="0.35">
      <c r="B359" s="4"/>
      <c r="C359" s="13">
        <v>45054</v>
      </c>
      <c r="D359" s="22">
        <f t="shared" si="111"/>
        <v>5295</v>
      </c>
      <c r="E359" s="52">
        <v>3077.5</v>
      </c>
      <c r="F359" s="52">
        <v>50</v>
      </c>
      <c r="G359" s="22">
        <f t="shared" si="112"/>
        <v>2167.5</v>
      </c>
      <c r="H359" s="22">
        <v>62.948738601755629</v>
      </c>
      <c r="I359" s="22">
        <f t="shared" si="136"/>
        <v>3064.5512613982442</v>
      </c>
      <c r="J359" s="21">
        <v>300</v>
      </c>
      <c r="K359" s="21">
        <v>267</v>
      </c>
      <c r="L359" s="26">
        <v>33</v>
      </c>
      <c r="M359" s="21">
        <v>0</v>
      </c>
      <c r="N359" s="53">
        <v>31.946171168483122</v>
      </c>
      <c r="O359" s="25">
        <f t="shared" si="137"/>
        <v>268.05382883151685</v>
      </c>
      <c r="P359" s="21">
        <v>2500</v>
      </c>
      <c r="Q359" s="25">
        <v>2150</v>
      </c>
      <c r="R359" s="21">
        <v>0</v>
      </c>
      <c r="S359" s="25">
        <f t="shared" si="114"/>
        <v>350</v>
      </c>
      <c r="T359" s="53">
        <v>828.28498024288274</v>
      </c>
      <c r="U359" s="25">
        <f t="shared" si="115"/>
        <v>1321.7150197571173</v>
      </c>
      <c r="V359" s="25">
        <v>1113</v>
      </c>
      <c r="W359" s="26">
        <v>40</v>
      </c>
      <c r="X359" s="25">
        <v>203</v>
      </c>
      <c r="Y359" s="21">
        <v>0</v>
      </c>
      <c r="Z359" s="53">
        <v>247.89596541578283</v>
      </c>
      <c r="AA359" s="25">
        <f t="shared" si="138"/>
        <v>0</v>
      </c>
      <c r="AB359" s="21">
        <v>864</v>
      </c>
      <c r="AC359" s="21">
        <v>110</v>
      </c>
      <c r="AD359" s="21">
        <v>120</v>
      </c>
      <c r="AE359" s="21">
        <f t="shared" si="116"/>
        <v>634</v>
      </c>
      <c r="AF359" s="52">
        <v>177.22693010711851</v>
      </c>
      <c r="AG359" s="22">
        <f t="shared" si="139"/>
        <v>52.773069892881495</v>
      </c>
      <c r="AH359" s="22">
        <v>2213</v>
      </c>
      <c r="AI359" s="21">
        <v>298.60000000000002</v>
      </c>
      <c r="AJ359" s="21">
        <v>600</v>
      </c>
      <c r="AK359" s="21">
        <f t="shared" si="117"/>
        <v>1314.4</v>
      </c>
      <c r="AL359" s="53">
        <v>935.0888413399623</v>
      </c>
      <c r="AM359" s="25">
        <f t="shared" si="118"/>
        <v>0</v>
      </c>
      <c r="AN359" s="35">
        <v>7670</v>
      </c>
      <c r="AO359" s="21">
        <v>3647.6</v>
      </c>
      <c r="AP359" s="21">
        <v>400</v>
      </c>
      <c r="AQ359" s="25">
        <f t="shared" si="119"/>
        <v>3622.4</v>
      </c>
      <c r="AR359" s="53">
        <v>1857.8216376122839</v>
      </c>
      <c r="AS359" s="25">
        <f t="shared" si="120"/>
        <v>2189.7783623877158</v>
      </c>
      <c r="AT359" s="21">
        <v>1095</v>
      </c>
      <c r="AU359" s="21">
        <v>0</v>
      </c>
      <c r="AV359" s="21">
        <v>100</v>
      </c>
      <c r="AW359" s="21">
        <v>0</v>
      </c>
      <c r="AX359" s="53">
        <v>105.686930405721</v>
      </c>
      <c r="AY359" s="25">
        <f t="shared" si="121"/>
        <v>0</v>
      </c>
      <c r="AZ359" s="35">
        <v>2970</v>
      </c>
      <c r="BA359" s="21">
        <v>300</v>
      </c>
      <c r="BB359" s="21">
        <v>40</v>
      </c>
      <c r="BC359" s="35">
        <f t="shared" si="122"/>
        <v>2670</v>
      </c>
      <c r="BD359" s="53">
        <v>276.585901588448</v>
      </c>
      <c r="BE359" s="25">
        <f t="shared" si="123"/>
        <v>63.414098411552004</v>
      </c>
      <c r="BF359" s="21">
        <v>320</v>
      </c>
      <c r="BG359" s="21">
        <v>40</v>
      </c>
      <c r="BH359" s="21">
        <v>5</v>
      </c>
      <c r="BI359" s="26">
        <f t="shared" si="124"/>
        <v>275</v>
      </c>
      <c r="BJ359" s="53">
        <v>47.70647471853475</v>
      </c>
      <c r="BK359" s="25">
        <f t="shared" si="125"/>
        <v>0</v>
      </c>
      <c r="BL359" s="35">
        <v>12990</v>
      </c>
      <c r="BM359" s="35">
        <v>1250</v>
      </c>
      <c r="BN359" s="35">
        <v>2000</v>
      </c>
      <c r="BO359" s="35">
        <f t="shared" si="126"/>
        <v>9740</v>
      </c>
      <c r="BP359" s="54">
        <v>3495.9563483937482</v>
      </c>
      <c r="BQ359" s="25">
        <f t="shared" si="127"/>
        <v>0</v>
      </c>
      <c r="BR359" s="21">
        <v>2000</v>
      </c>
      <c r="BS359" s="21">
        <v>285</v>
      </c>
      <c r="BT359" s="21">
        <v>38</v>
      </c>
      <c r="BU359" s="21">
        <f t="shared" si="128"/>
        <v>1677</v>
      </c>
      <c r="BV359" s="55">
        <v>306.25496585372781</v>
      </c>
      <c r="BW359" s="32">
        <f t="shared" si="129"/>
        <v>16.745034146272189</v>
      </c>
      <c r="BX359" s="35">
        <v>5328</v>
      </c>
      <c r="BY359" s="25">
        <v>1716</v>
      </c>
      <c r="BZ359" s="21">
        <v>50</v>
      </c>
      <c r="CA359" s="21">
        <f t="shared" si="130"/>
        <v>3562</v>
      </c>
      <c r="CB359" s="53">
        <v>1241.5128500408787</v>
      </c>
      <c r="CC359" s="25">
        <f t="shared" si="131"/>
        <v>524.48714995912133</v>
      </c>
      <c r="CD359" s="22">
        <v>5700</v>
      </c>
      <c r="CE359" s="21">
        <v>792</v>
      </c>
      <c r="CF359" s="21">
        <v>200</v>
      </c>
      <c r="CG359" s="21">
        <f t="shared" si="132"/>
        <v>4908</v>
      </c>
      <c r="CH359" s="53">
        <v>1066.3983566438719</v>
      </c>
      <c r="CI359" s="25">
        <f t="shared" si="133"/>
        <v>0</v>
      </c>
      <c r="CJ359" s="21">
        <f t="shared" si="134"/>
        <v>850</v>
      </c>
      <c r="CK359" s="21">
        <v>700</v>
      </c>
      <c r="CL359" s="21">
        <v>490</v>
      </c>
      <c r="CM359" s="21">
        <v>0</v>
      </c>
      <c r="CN359" s="53">
        <v>371.31180480288538</v>
      </c>
      <c r="CO359" s="25">
        <f t="shared" si="135"/>
        <v>818.68819519711462</v>
      </c>
    </row>
    <row r="360" spans="2:93" ht="14" customHeight="1" x14ac:dyDescent="0.35">
      <c r="B360" s="4"/>
      <c r="C360" s="13">
        <v>45055</v>
      </c>
      <c r="D360" s="22">
        <f t="shared" si="111"/>
        <v>5295</v>
      </c>
      <c r="E360" s="52">
        <v>3077.5</v>
      </c>
      <c r="F360" s="52">
        <v>50</v>
      </c>
      <c r="G360" s="22">
        <f t="shared" si="112"/>
        <v>2167.5</v>
      </c>
      <c r="H360" s="22">
        <v>62.713093633573045</v>
      </c>
      <c r="I360" s="22">
        <f t="shared" si="136"/>
        <v>3064.786906366427</v>
      </c>
      <c r="J360" s="21">
        <v>300</v>
      </c>
      <c r="K360" s="21">
        <v>267</v>
      </c>
      <c r="L360" s="26">
        <v>33</v>
      </c>
      <c r="M360" s="21">
        <v>0</v>
      </c>
      <c r="N360" s="53">
        <v>34.777573305274601</v>
      </c>
      <c r="O360" s="25">
        <f t="shared" si="137"/>
        <v>265.22242669472541</v>
      </c>
      <c r="P360" s="21">
        <v>2500</v>
      </c>
      <c r="Q360" s="25">
        <v>2150</v>
      </c>
      <c r="R360" s="21">
        <v>0</v>
      </c>
      <c r="S360" s="25">
        <f t="shared" si="114"/>
        <v>350</v>
      </c>
      <c r="T360" s="53">
        <v>827.37609990881629</v>
      </c>
      <c r="U360" s="25">
        <f t="shared" si="115"/>
        <v>1322.6239000911837</v>
      </c>
      <c r="V360" s="25">
        <v>1113</v>
      </c>
      <c r="W360" s="26">
        <v>40</v>
      </c>
      <c r="X360" s="25">
        <v>203</v>
      </c>
      <c r="Y360" s="21">
        <v>0</v>
      </c>
      <c r="Z360" s="53">
        <v>247.55660910537691</v>
      </c>
      <c r="AA360" s="25">
        <f t="shared" si="138"/>
        <v>0</v>
      </c>
      <c r="AB360" s="21">
        <v>864</v>
      </c>
      <c r="AC360" s="21">
        <v>110</v>
      </c>
      <c r="AD360" s="21">
        <v>120</v>
      </c>
      <c r="AE360" s="21">
        <f t="shared" si="116"/>
        <v>634</v>
      </c>
      <c r="AF360" s="52">
        <v>176.23764407681654</v>
      </c>
      <c r="AG360" s="22">
        <f t="shared" si="139"/>
        <v>53.762355923183463</v>
      </c>
      <c r="AH360" s="22">
        <v>2213</v>
      </c>
      <c r="AI360" s="21">
        <v>298.60000000000002</v>
      </c>
      <c r="AJ360" s="21">
        <v>600</v>
      </c>
      <c r="AK360" s="21">
        <f t="shared" si="117"/>
        <v>1314.4</v>
      </c>
      <c r="AL360" s="53">
        <v>953.52794572757409</v>
      </c>
      <c r="AM360" s="25">
        <f t="shared" si="118"/>
        <v>0</v>
      </c>
      <c r="AN360" s="35">
        <v>7670</v>
      </c>
      <c r="AO360" s="21">
        <v>3647.6</v>
      </c>
      <c r="AP360" s="21">
        <v>400</v>
      </c>
      <c r="AQ360" s="25">
        <f t="shared" si="119"/>
        <v>3622.4</v>
      </c>
      <c r="AR360" s="53">
        <v>1811.2852144520371</v>
      </c>
      <c r="AS360" s="25">
        <f t="shared" si="120"/>
        <v>2236.3147855479629</v>
      </c>
      <c r="AT360" s="21">
        <v>1095</v>
      </c>
      <c r="AU360" s="21">
        <v>0</v>
      </c>
      <c r="AV360" s="21">
        <v>100</v>
      </c>
      <c r="AW360" s="21">
        <v>0</v>
      </c>
      <c r="AX360" s="53">
        <v>103.06779775288631</v>
      </c>
      <c r="AY360" s="25">
        <f t="shared" si="121"/>
        <v>0</v>
      </c>
      <c r="AZ360" s="35">
        <v>2970</v>
      </c>
      <c r="BA360" s="21">
        <v>300</v>
      </c>
      <c r="BB360" s="21">
        <v>40</v>
      </c>
      <c r="BC360" s="35">
        <f t="shared" si="122"/>
        <v>2670</v>
      </c>
      <c r="BD360" s="53">
        <v>295.73239162995878</v>
      </c>
      <c r="BE360" s="25">
        <f t="shared" si="123"/>
        <v>44.267608370041216</v>
      </c>
      <c r="BF360" s="21">
        <v>320</v>
      </c>
      <c r="BG360" s="21">
        <v>40</v>
      </c>
      <c r="BH360" s="21">
        <v>5</v>
      </c>
      <c r="BI360" s="26">
        <f t="shared" si="124"/>
        <v>275</v>
      </c>
      <c r="BJ360" s="53">
        <v>57.360814830762386</v>
      </c>
      <c r="BK360" s="25">
        <f t="shared" si="125"/>
        <v>0</v>
      </c>
      <c r="BL360" s="35">
        <v>12990</v>
      </c>
      <c r="BM360" s="35">
        <v>1250</v>
      </c>
      <c r="BN360" s="35">
        <v>2000</v>
      </c>
      <c r="BO360" s="35">
        <f t="shared" si="126"/>
        <v>9740</v>
      </c>
      <c r="BP360" s="54">
        <v>3456.21614953167</v>
      </c>
      <c r="BQ360" s="25">
        <f t="shared" si="127"/>
        <v>0</v>
      </c>
      <c r="BR360" s="21">
        <v>2000</v>
      </c>
      <c r="BS360" s="21">
        <v>285</v>
      </c>
      <c r="BT360" s="21">
        <v>38</v>
      </c>
      <c r="BU360" s="21">
        <f t="shared" si="128"/>
        <v>1677</v>
      </c>
      <c r="BV360" s="55">
        <v>306.25496585372781</v>
      </c>
      <c r="BW360" s="32">
        <f t="shared" si="129"/>
        <v>16.745034146272189</v>
      </c>
      <c r="BX360" s="35">
        <v>5328</v>
      </c>
      <c r="BY360" s="25">
        <v>1716</v>
      </c>
      <c r="BZ360" s="21">
        <v>50</v>
      </c>
      <c r="CA360" s="21">
        <f t="shared" si="130"/>
        <v>3562</v>
      </c>
      <c r="CB360" s="53">
        <v>1232.3827364157476</v>
      </c>
      <c r="CC360" s="25">
        <f t="shared" si="131"/>
        <v>533.61726358425244</v>
      </c>
      <c r="CD360" s="22">
        <v>5700</v>
      </c>
      <c r="CE360" s="21">
        <v>792</v>
      </c>
      <c r="CF360" s="21">
        <v>200</v>
      </c>
      <c r="CG360" s="21">
        <f t="shared" si="132"/>
        <v>4908</v>
      </c>
      <c r="CH360" s="53">
        <v>1040.9210982680997</v>
      </c>
      <c r="CI360" s="25">
        <f t="shared" si="133"/>
        <v>0</v>
      </c>
      <c r="CJ360" s="21">
        <f t="shared" si="134"/>
        <v>850</v>
      </c>
      <c r="CK360" s="21">
        <v>700</v>
      </c>
      <c r="CL360" s="21">
        <v>490</v>
      </c>
      <c r="CM360" s="21">
        <v>0</v>
      </c>
      <c r="CN360" s="53">
        <v>382.38637589525138</v>
      </c>
      <c r="CO360" s="25">
        <f t="shared" si="135"/>
        <v>807.61362410474862</v>
      </c>
    </row>
    <row r="361" spans="2:93" ht="14" customHeight="1" x14ac:dyDescent="0.35">
      <c r="B361" s="4"/>
      <c r="C361" s="13">
        <v>45056</v>
      </c>
      <c r="D361" s="22">
        <f t="shared" ref="D361:D424" si="140">1800+90+1705+1700</f>
        <v>5295</v>
      </c>
      <c r="E361" s="52">
        <v>3077.5</v>
      </c>
      <c r="F361" s="52">
        <v>50</v>
      </c>
      <c r="G361" s="22">
        <f t="shared" ref="G361:G424" si="141">D361-E361-F361</f>
        <v>2167.5</v>
      </c>
      <c r="H361" s="22">
        <v>55.449353031904415</v>
      </c>
      <c r="I361" s="22">
        <f t="shared" si="136"/>
        <v>3072.0506469680954</v>
      </c>
      <c r="J361" s="21">
        <v>300</v>
      </c>
      <c r="K361" s="21">
        <v>267</v>
      </c>
      <c r="L361" s="26">
        <v>33</v>
      </c>
      <c r="M361" s="21">
        <v>0</v>
      </c>
      <c r="N361" s="53">
        <v>33.057581317828927</v>
      </c>
      <c r="O361" s="25">
        <f t="shared" si="137"/>
        <v>266.94241868217108</v>
      </c>
      <c r="P361" s="21">
        <v>2500</v>
      </c>
      <c r="Q361" s="25">
        <v>2150</v>
      </c>
      <c r="R361" s="21">
        <v>0</v>
      </c>
      <c r="S361" s="25">
        <f t="shared" ref="S361:S424" si="142">P361-Q361</f>
        <v>350</v>
      </c>
      <c r="T361" s="53">
        <v>830.62885842717662</v>
      </c>
      <c r="U361" s="25">
        <f t="shared" ref="U361:U412" si="143">IF(Q361+R361-T361&lt;0,0,Q361+R361-T361)</f>
        <v>1319.3711415728235</v>
      </c>
      <c r="V361" s="25">
        <v>1113</v>
      </c>
      <c r="W361" s="26">
        <v>40</v>
      </c>
      <c r="X361" s="25">
        <v>203</v>
      </c>
      <c r="Y361" s="21">
        <v>0</v>
      </c>
      <c r="Z361" s="53">
        <v>255.02400642785889</v>
      </c>
      <c r="AA361" s="25">
        <f t="shared" si="138"/>
        <v>0</v>
      </c>
      <c r="AB361" s="21">
        <v>864</v>
      </c>
      <c r="AC361" s="21">
        <v>110</v>
      </c>
      <c r="AD361" s="21">
        <v>120</v>
      </c>
      <c r="AE361" s="21">
        <f t="shared" ref="AE361:AE424" si="144">AB361-AC361-AD361</f>
        <v>634</v>
      </c>
      <c r="AF361" s="52">
        <v>182.39022965251795</v>
      </c>
      <c r="AG361" s="22">
        <f t="shared" si="139"/>
        <v>47.609770347482055</v>
      </c>
      <c r="AH361" s="22">
        <v>2213</v>
      </c>
      <c r="AI361" s="21">
        <v>298.60000000000002</v>
      </c>
      <c r="AJ361" s="21">
        <v>600</v>
      </c>
      <c r="AK361" s="21">
        <f t="shared" ref="AK361:AK424" si="145">AH361-AI361-AJ361</f>
        <v>1314.4</v>
      </c>
      <c r="AL361" s="53">
        <v>974.19687424966946</v>
      </c>
      <c r="AM361" s="25">
        <f t="shared" ref="AM361:AM424" si="146">IF(AI361+AJ361-AL361&lt;0,0,AI361+AJ361-AL361)</f>
        <v>0</v>
      </c>
      <c r="AN361" s="35">
        <v>7670</v>
      </c>
      <c r="AO361" s="21">
        <v>3647.6</v>
      </c>
      <c r="AP361" s="21">
        <v>400</v>
      </c>
      <c r="AQ361" s="25">
        <f t="shared" ref="AQ361:AQ424" si="147">AN361-AO361-AP361</f>
        <v>3622.4</v>
      </c>
      <c r="AR361" s="53">
        <v>1766.6612502105347</v>
      </c>
      <c r="AS361" s="25">
        <f t="shared" ref="AS361:AS424" si="148">IF(AO361+AP361-AR361&lt;0,0,AO361+AP361-AR361)</f>
        <v>2280.938749789465</v>
      </c>
      <c r="AT361" s="21">
        <v>1095</v>
      </c>
      <c r="AU361" s="21">
        <v>0</v>
      </c>
      <c r="AV361" s="21">
        <v>100</v>
      </c>
      <c r="AW361" s="21">
        <v>0</v>
      </c>
      <c r="AX361" s="53">
        <v>117.56124279685933</v>
      </c>
      <c r="AY361" s="25">
        <f t="shared" ref="AY361:AY424" si="149">IF(AU361+AV361-AX361&lt;0,0,AU361+AV361-AX361)</f>
        <v>0</v>
      </c>
      <c r="AZ361" s="35">
        <v>2970</v>
      </c>
      <c r="BA361" s="21">
        <v>300</v>
      </c>
      <c r="BB361" s="21">
        <v>40</v>
      </c>
      <c r="BC361" s="35">
        <f t="shared" ref="BC361:BC424" si="150">AZ361-BA361</f>
        <v>2670</v>
      </c>
      <c r="BD361" s="53">
        <v>280.37332286798505</v>
      </c>
      <c r="BE361" s="25">
        <f t="shared" ref="BE361:BE424" si="151">IF(BA361+BB361-BD361&lt;0,0,BA361+BB361-BD361)</f>
        <v>59.626677132014947</v>
      </c>
      <c r="BF361" s="21">
        <v>320</v>
      </c>
      <c r="BG361" s="21">
        <v>40</v>
      </c>
      <c r="BH361" s="21">
        <v>5</v>
      </c>
      <c r="BI361" s="26">
        <f t="shared" ref="BI361:BI424" si="152">BF361-BG361-BH361</f>
        <v>275</v>
      </c>
      <c r="BJ361" s="53">
        <v>60.27500244402281</v>
      </c>
      <c r="BK361" s="25">
        <f t="shared" ref="BK361:BK424" si="153">IF(BG361+BH361-BJ361&lt;0,0,BG361+BH361-BJ361)</f>
        <v>0</v>
      </c>
      <c r="BL361" s="35">
        <v>12990</v>
      </c>
      <c r="BM361" s="35">
        <v>1250</v>
      </c>
      <c r="BN361" s="35">
        <v>2000</v>
      </c>
      <c r="BO361" s="35">
        <f t="shared" ref="BO361:BO444" si="154">BL361-BM361-BN361</f>
        <v>9740</v>
      </c>
      <c r="BP361" s="54">
        <v>3509.874180664453</v>
      </c>
      <c r="BQ361" s="25">
        <f t="shared" ref="BQ361:BQ424" si="155">IF(BM361+BN361-BP361&lt;0,0,BM361+BN361-BP361)</f>
        <v>0</v>
      </c>
      <c r="BR361" s="21">
        <v>2000</v>
      </c>
      <c r="BS361" s="21">
        <v>285</v>
      </c>
      <c r="BT361" s="21">
        <v>38</v>
      </c>
      <c r="BU361" s="21">
        <f t="shared" ref="BU361:BU424" si="156">BR361-BS361-BT361</f>
        <v>1677</v>
      </c>
      <c r="BV361" s="55">
        <v>306.25496585372781</v>
      </c>
      <c r="BW361" s="32">
        <f t="shared" ref="BW361:BW424" si="157">IF(BS361+BT361-BV361&lt;0,0,BS361+BT361-BV361)</f>
        <v>16.745034146272189</v>
      </c>
      <c r="BX361" s="35">
        <v>5328</v>
      </c>
      <c r="BY361" s="25">
        <v>1716</v>
      </c>
      <c r="BZ361" s="21">
        <v>50</v>
      </c>
      <c r="CA361" s="21">
        <f t="shared" ref="CA361:CA424" si="158">BX361-BY361-BZ361</f>
        <v>3562</v>
      </c>
      <c r="CB361" s="53">
        <v>1235.3546540952966</v>
      </c>
      <c r="CC361" s="25">
        <f t="shared" ref="CC361:CC424" si="159">IF(BY361+BZ361-CB361&lt;0,0,BY361+BZ361-CB361)</f>
        <v>530.64534590470339</v>
      </c>
      <c r="CD361" s="22">
        <v>5700</v>
      </c>
      <c r="CE361" s="21">
        <v>792</v>
      </c>
      <c r="CF361" s="21">
        <v>200</v>
      </c>
      <c r="CG361" s="21">
        <f t="shared" ref="CG361:CG424" si="160">CD361-CE361</f>
        <v>4908</v>
      </c>
      <c r="CH361" s="53">
        <v>975.21326793784795</v>
      </c>
      <c r="CI361" s="25">
        <f t="shared" ref="CI361:CI424" si="161">IF(CE361+CF361-CH361&lt;0,0,CE361+CF361-CH361)</f>
        <v>16.786732062152055</v>
      </c>
      <c r="CJ361" s="21">
        <f t="shared" ref="CJ361:CJ424" si="162">350+150+350</f>
        <v>850</v>
      </c>
      <c r="CK361" s="21">
        <v>700</v>
      </c>
      <c r="CL361" s="21">
        <v>490</v>
      </c>
      <c r="CM361" s="21">
        <v>0</v>
      </c>
      <c r="CN361" s="53">
        <v>378.4811823417017</v>
      </c>
      <c r="CO361" s="25">
        <f t="shared" ref="CO361:CO424" si="163">IF(CK361+CL361-CN361&lt;0,0,CK361+CL361-CN361)</f>
        <v>811.5188176582983</v>
      </c>
    </row>
    <row r="362" spans="2:93" ht="14" customHeight="1" x14ac:dyDescent="0.35">
      <c r="B362" s="4"/>
      <c r="C362" s="13">
        <v>45057</v>
      </c>
      <c r="D362" s="22">
        <f t="shared" si="140"/>
        <v>5295</v>
      </c>
      <c r="E362" s="52">
        <v>3077.5</v>
      </c>
      <c r="F362" s="52">
        <v>50</v>
      </c>
      <c r="G362" s="22">
        <f t="shared" si="141"/>
        <v>2167.5</v>
      </c>
      <c r="H362" s="22">
        <v>54.405258919832178</v>
      </c>
      <c r="I362" s="22">
        <f t="shared" ref="I362:I425" si="164">IF(E362+F362-H362&lt;0,0,E362+F362-H362)</f>
        <v>3073.0947410801678</v>
      </c>
      <c r="J362" s="21">
        <v>300</v>
      </c>
      <c r="K362" s="21">
        <v>267</v>
      </c>
      <c r="L362" s="26">
        <v>33</v>
      </c>
      <c r="M362" s="21">
        <v>0</v>
      </c>
      <c r="N362" s="53">
        <v>34.645210247993703</v>
      </c>
      <c r="O362" s="25">
        <f t="shared" ref="O362:O425" si="165">IF(K362+L362-N362&lt;0,0,K362+L362-N362)</f>
        <v>265.3547897520063</v>
      </c>
      <c r="P362" s="21">
        <v>2500</v>
      </c>
      <c r="Q362" s="25">
        <v>2150</v>
      </c>
      <c r="R362" s="21">
        <v>0</v>
      </c>
      <c r="S362" s="25">
        <f t="shared" si="142"/>
        <v>350</v>
      </c>
      <c r="T362" s="53">
        <v>832.92031668904883</v>
      </c>
      <c r="U362" s="25">
        <f t="shared" si="143"/>
        <v>1317.0796833109512</v>
      </c>
      <c r="V362" s="25">
        <v>1113</v>
      </c>
      <c r="W362" s="26">
        <v>40</v>
      </c>
      <c r="X362" s="25">
        <v>203</v>
      </c>
      <c r="Y362" s="21">
        <v>0</v>
      </c>
      <c r="Z362" s="53">
        <v>240.78024240461932</v>
      </c>
      <c r="AA362" s="25">
        <f t="shared" ref="AA362:AA425" si="166">IF(W362+X362-Z362&lt;0,0,W362+X362-Z362)</f>
        <v>2.2197575953806847</v>
      </c>
      <c r="AB362" s="21">
        <v>864</v>
      </c>
      <c r="AC362" s="21">
        <v>110</v>
      </c>
      <c r="AD362" s="21">
        <v>120</v>
      </c>
      <c r="AE362" s="21">
        <f t="shared" si="144"/>
        <v>634</v>
      </c>
      <c r="AF362" s="52">
        <v>169.67160162218639</v>
      </c>
      <c r="AG362" s="22">
        <f t="shared" ref="AG362:AG425" si="167">IF(AC362+AD362-AF362&lt;0,0,AC362+AD362-AF362)</f>
        <v>60.328398377813613</v>
      </c>
      <c r="AH362" s="22">
        <v>2213</v>
      </c>
      <c r="AI362" s="21">
        <v>298.60000000000002</v>
      </c>
      <c r="AJ362" s="21">
        <v>600</v>
      </c>
      <c r="AK362" s="21">
        <f t="shared" si="145"/>
        <v>1314.4</v>
      </c>
      <c r="AL362" s="53">
        <v>986.29830446889355</v>
      </c>
      <c r="AM362" s="25">
        <f t="shared" si="146"/>
        <v>0</v>
      </c>
      <c r="AN362" s="35">
        <v>7670</v>
      </c>
      <c r="AO362" s="21">
        <v>3647.6</v>
      </c>
      <c r="AP362" s="21">
        <v>400</v>
      </c>
      <c r="AQ362" s="25">
        <f t="shared" si="147"/>
        <v>3622.4</v>
      </c>
      <c r="AR362" s="53">
        <v>1890.7012892234727</v>
      </c>
      <c r="AS362" s="25">
        <f t="shared" si="148"/>
        <v>2156.898710776527</v>
      </c>
      <c r="AT362" s="21">
        <v>1095</v>
      </c>
      <c r="AU362" s="21">
        <v>0</v>
      </c>
      <c r="AV362" s="21">
        <v>100</v>
      </c>
      <c r="AW362" s="21">
        <v>0</v>
      </c>
      <c r="AX362" s="53">
        <v>109.55797162800444</v>
      </c>
      <c r="AY362" s="25">
        <f t="shared" si="149"/>
        <v>0</v>
      </c>
      <c r="AZ362" s="35">
        <v>2970</v>
      </c>
      <c r="BA362" s="21">
        <v>300</v>
      </c>
      <c r="BB362" s="21">
        <v>40</v>
      </c>
      <c r="BC362" s="35">
        <f t="shared" si="150"/>
        <v>2670</v>
      </c>
      <c r="BD362" s="53">
        <v>286.36507642303161</v>
      </c>
      <c r="BE362" s="25">
        <f t="shared" si="151"/>
        <v>53.63492357696839</v>
      </c>
      <c r="BF362" s="21">
        <v>320</v>
      </c>
      <c r="BG362" s="21">
        <v>40</v>
      </c>
      <c r="BH362" s="21">
        <v>5</v>
      </c>
      <c r="BI362" s="26">
        <f t="shared" si="152"/>
        <v>275</v>
      </c>
      <c r="BJ362" s="53">
        <v>45.54093569642324</v>
      </c>
      <c r="BK362" s="25">
        <f t="shared" si="153"/>
        <v>0</v>
      </c>
      <c r="BL362" s="35">
        <v>12990</v>
      </c>
      <c r="BM362" s="35">
        <v>1250</v>
      </c>
      <c r="BN362" s="35">
        <v>2000</v>
      </c>
      <c r="BO362" s="35">
        <f t="shared" si="154"/>
        <v>9740</v>
      </c>
      <c r="BP362" s="54">
        <v>3522.9974348480132</v>
      </c>
      <c r="BQ362" s="25">
        <f t="shared" si="155"/>
        <v>0</v>
      </c>
      <c r="BR362" s="21">
        <v>2000</v>
      </c>
      <c r="BS362" s="21">
        <v>285</v>
      </c>
      <c r="BT362" s="21">
        <v>38</v>
      </c>
      <c r="BU362" s="21">
        <f t="shared" si="156"/>
        <v>1677</v>
      </c>
      <c r="BV362" s="55">
        <v>306.25496585372781</v>
      </c>
      <c r="BW362" s="32">
        <f t="shared" si="157"/>
        <v>16.745034146272189</v>
      </c>
      <c r="BX362" s="35">
        <v>5328</v>
      </c>
      <c r="BY362" s="25">
        <v>1716</v>
      </c>
      <c r="BZ362" s="21">
        <v>50</v>
      </c>
      <c r="CA362" s="21">
        <f t="shared" si="158"/>
        <v>3562</v>
      </c>
      <c r="CB362" s="53">
        <v>1245.3303525098124</v>
      </c>
      <c r="CC362" s="25">
        <f t="shared" si="159"/>
        <v>520.66964749018757</v>
      </c>
      <c r="CD362" s="22">
        <v>5700</v>
      </c>
      <c r="CE362" s="21">
        <v>792</v>
      </c>
      <c r="CF362" s="21">
        <v>200</v>
      </c>
      <c r="CG362" s="21">
        <f t="shared" si="160"/>
        <v>4908</v>
      </c>
      <c r="CH362" s="53">
        <v>969.75465831866507</v>
      </c>
      <c r="CI362" s="25">
        <f t="shared" si="161"/>
        <v>22.245341681334935</v>
      </c>
      <c r="CJ362" s="21">
        <f t="shared" si="162"/>
        <v>850</v>
      </c>
      <c r="CK362" s="21">
        <v>700</v>
      </c>
      <c r="CL362" s="21">
        <v>490</v>
      </c>
      <c r="CM362" s="21">
        <v>0</v>
      </c>
      <c r="CN362" s="53">
        <v>380.26216284939551</v>
      </c>
      <c r="CO362" s="25">
        <f t="shared" si="163"/>
        <v>809.73783715060449</v>
      </c>
    </row>
    <row r="363" spans="2:93" ht="14" customHeight="1" x14ac:dyDescent="0.35">
      <c r="B363" s="4"/>
      <c r="C363" s="13">
        <v>45058</v>
      </c>
      <c r="D363" s="22">
        <f t="shared" si="140"/>
        <v>5295</v>
      </c>
      <c r="E363" s="52">
        <v>3077.5</v>
      </c>
      <c r="F363" s="52">
        <v>50</v>
      </c>
      <c r="G363" s="22">
        <f t="shared" si="141"/>
        <v>2167.5</v>
      </c>
      <c r="H363" s="22">
        <v>52.301282092301143</v>
      </c>
      <c r="I363" s="22">
        <f t="shared" si="164"/>
        <v>3075.1987179076987</v>
      </c>
      <c r="J363" s="21">
        <v>300</v>
      </c>
      <c r="K363" s="21">
        <v>267</v>
      </c>
      <c r="L363" s="26">
        <v>33</v>
      </c>
      <c r="M363" s="21">
        <v>0</v>
      </c>
      <c r="N363" s="53">
        <v>36.516575218049013</v>
      </c>
      <c r="O363" s="25">
        <f t="shared" si="165"/>
        <v>263.48342478195099</v>
      </c>
      <c r="P363" s="21">
        <v>2500</v>
      </c>
      <c r="Q363" s="25">
        <v>2150</v>
      </c>
      <c r="R363" s="21">
        <v>0</v>
      </c>
      <c r="S363" s="25">
        <f t="shared" si="142"/>
        <v>350</v>
      </c>
      <c r="T363" s="53">
        <v>833.48282852556429</v>
      </c>
      <c r="U363" s="25">
        <f t="shared" si="143"/>
        <v>1316.5171714744356</v>
      </c>
      <c r="V363" s="25">
        <v>1113</v>
      </c>
      <c r="W363" s="26">
        <v>40</v>
      </c>
      <c r="X363" s="25">
        <v>203</v>
      </c>
      <c r="Y363" s="21">
        <v>0</v>
      </c>
      <c r="Z363" s="53">
        <v>261.39630817288611</v>
      </c>
      <c r="AA363" s="25">
        <f t="shared" si="166"/>
        <v>0</v>
      </c>
      <c r="AB363" s="21">
        <v>864</v>
      </c>
      <c r="AC363" s="21">
        <v>110</v>
      </c>
      <c r="AD363" s="21">
        <v>120</v>
      </c>
      <c r="AE363" s="21">
        <f t="shared" si="144"/>
        <v>634</v>
      </c>
      <c r="AF363" s="52">
        <v>178.16543004214614</v>
      </c>
      <c r="AG363" s="22">
        <f t="shared" si="167"/>
        <v>51.834569957853859</v>
      </c>
      <c r="AH363" s="22">
        <v>2213</v>
      </c>
      <c r="AI363" s="21">
        <v>298.60000000000002</v>
      </c>
      <c r="AJ363" s="21">
        <v>600</v>
      </c>
      <c r="AK363" s="21">
        <f t="shared" si="145"/>
        <v>1314.4</v>
      </c>
      <c r="AL363" s="53">
        <v>1020.0717385362835</v>
      </c>
      <c r="AM363" s="25">
        <f t="shared" si="146"/>
        <v>0</v>
      </c>
      <c r="AN363" s="35">
        <v>7670</v>
      </c>
      <c r="AO363" s="21">
        <v>3647.6</v>
      </c>
      <c r="AP363" s="21">
        <v>400</v>
      </c>
      <c r="AQ363" s="25">
        <f t="shared" si="147"/>
        <v>3622.4</v>
      </c>
      <c r="AR363" s="53">
        <v>2099.8680612956805</v>
      </c>
      <c r="AS363" s="25">
        <f t="shared" si="148"/>
        <v>1947.7319387043194</v>
      </c>
      <c r="AT363" s="21">
        <v>1095</v>
      </c>
      <c r="AU363" s="21">
        <v>0</v>
      </c>
      <c r="AV363" s="21">
        <v>100</v>
      </c>
      <c r="AW363" s="21">
        <v>0</v>
      </c>
      <c r="AX363" s="53">
        <v>109.9049911725773</v>
      </c>
      <c r="AY363" s="25">
        <f t="shared" si="149"/>
        <v>0</v>
      </c>
      <c r="AZ363" s="35">
        <v>2970</v>
      </c>
      <c r="BA363" s="21">
        <v>300</v>
      </c>
      <c r="BB363" s="21">
        <v>40</v>
      </c>
      <c r="BC363" s="35">
        <f t="shared" si="150"/>
        <v>2670</v>
      </c>
      <c r="BD363" s="53">
        <v>287.30363265623708</v>
      </c>
      <c r="BE363" s="25">
        <f t="shared" si="151"/>
        <v>52.696367343762915</v>
      </c>
      <c r="BF363" s="21">
        <v>320</v>
      </c>
      <c r="BG363" s="21">
        <v>40</v>
      </c>
      <c r="BH363" s="21">
        <v>5</v>
      </c>
      <c r="BI363" s="26">
        <f t="shared" si="152"/>
        <v>275</v>
      </c>
      <c r="BJ363" s="53">
        <v>48.840261680329</v>
      </c>
      <c r="BK363" s="25">
        <f t="shared" si="153"/>
        <v>0</v>
      </c>
      <c r="BL363" s="35">
        <v>12990</v>
      </c>
      <c r="BM363" s="35">
        <v>1250</v>
      </c>
      <c r="BN363" s="35">
        <v>2000</v>
      </c>
      <c r="BO363" s="35">
        <f t="shared" si="154"/>
        <v>9740</v>
      </c>
      <c r="BP363" s="54">
        <v>3168.7746793633319</v>
      </c>
      <c r="BQ363" s="25">
        <f t="shared" si="155"/>
        <v>81.22532063666813</v>
      </c>
      <c r="BR363" s="21">
        <v>2000</v>
      </c>
      <c r="BS363" s="21">
        <v>285</v>
      </c>
      <c r="BT363" s="21">
        <v>38</v>
      </c>
      <c r="BU363" s="21">
        <f t="shared" si="156"/>
        <v>1677</v>
      </c>
      <c r="BV363" s="55">
        <v>306.25496585372781</v>
      </c>
      <c r="BW363" s="32">
        <f t="shared" si="157"/>
        <v>16.745034146272189</v>
      </c>
      <c r="BX363" s="35">
        <v>5328</v>
      </c>
      <c r="BY363" s="25">
        <v>1716</v>
      </c>
      <c r="BZ363" s="21">
        <v>50</v>
      </c>
      <c r="CA363" s="21">
        <f t="shared" si="158"/>
        <v>3562</v>
      </c>
      <c r="CB363" s="53">
        <v>1237.545210965538</v>
      </c>
      <c r="CC363" s="25">
        <f t="shared" si="159"/>
        <v>528.45478903446201</v>
      </c>
      <c r="CD363" s="22">
        <v>5700</v>
      </c>
      <c r="CE363" s="21">
        <v>792</v>
      </c>
      <c r="CF363" s="21">
        <v>200</v>
      </c>
      <c r="CG363" s="21">
        <f t="shared" si="160"/>
        <v>4908</v>
      </c>
      <c r="CH363" s="53">
        <v>1002.9904680676505</v>
      </c>
      <c r="CI363" s="25">
        <f t="shared" si="161"/>
        <v>0</v>
      </c>
      <c r="CJ363" s="21">
        <f t="shared" si="162"/>
        <v>850</v>
      </c>
      <c r="CK363" s="21">
        <v>700</v>
      </c>
      <c r="CL363" s="21">
        <v>490</v>
      </c>
      <c r="CM363" s="21">
        <v>0</v>
      </c>
      <c r="CN363" s="53">
        <v>395.1516733371185</v>
      </c>
      <c r="CO363" s="25">
        <f t="shared" si="163"/>
        <v>794.8483266628815</v>
      </c>
    </row>
    <row r="364" spans="2:93" ht="14" customHeight="1" x14ac:dyDescent="0.35">
      <c r="B364" s="4"/>
      <c r="C364" s="13">
        <v>45059</v>
      </c>
      <c r="D364" s="22">
        <f t="shared" si="140"/>
        <v>5295</v>
      </c>
      <c r="E364" s="52">
        <v>3077.5</v>
      </c>
      <c r="F364" s="52">
        <v>50</v>
      </c>
      <c r="G364" s="22">
        <f t="shared" si="141"/>
        <v>2167.5</v>
      </c>
      <c r="H364" s="22">
        <v>54.270300654358628</v>
      </c>
      <c r="I364" s="22">
        <f t="shared" si="164"/>
        <v>3073.2296993456412</v>
      </c>
      <c r="J364" s="21">
        <v>300</v>
      </c>
      <c r="K364" s="21">
        <v>267</v>
      </c>
      <c r="L364" s="26">
        <v>33</v>
      </c>
      <c r="M364" s="21">
        <v>0</v>
      </c>
      <c r="N364" s="53">
        <v>29.128108225884084</v>
      </c>
      <c r="O364" s="25">
        <f t="shared" si="165"/>
        <v>270.87189177411591</v>
      </c>
      <c r="P364" s="21">
        <v>2500</v>
      </c>
      <c r="Q364" s="25">
        <v>2150</v>
      </c>
      <c r="R364" s="21">
        <v>0</v>
      </c>
      <c r="S364" s="25">
        <f t="shared" si="142"/>
        <v>350</v>
      </c>
      <c r="T364" s="53">
        <v>832.66623302711764</v>
      </c>
      <c r="U364" s="25">
        <f t="shared" si="143"/>
        <v>1317.3337669728824</v>
      </c>
      <c r="V364" s="25">
        <v>1113</v>
      </c>
      <c r="W364" s="26">
        <v>40</v>
      </c>
      <c r="X364" s="25">
        <v>203</v>
      </c>
      <c r="Y364" s="21">
        <v>0</v>
      </c>
      <c r="Z364" s="53">
        <v>244.1086297705842</v>
      </c>
      <c r="AA364" s="25">
        <f t="shared" si="166"/>
        <v>0</v>
      </c>
      <c r="AB364" s="21">
        <v>864</v>
      </c>
      <c r="AC364" s="21">
        <v>110</v>
      </c>
      <c r="AD364" s="21">
        <v>120</v>
      </c>
      <c r="AE364" s="21">
        <f t="shared" si="144"/>
        <v>634</v>
      </c>
      <c r="AF364" s="52">
        <v>169.39974304062937</v>
      </c>
      <c r="AG364" s="22">
        <f t="shared" si="167"/>
        <v>60.600256959370626</v>
      </c>
      <c r="AH364" s="22">
        <v>2213</v>
      </c>
      <c r="AI364" s="21">
        <v>298.60000000000002</v>
      </c>
      <c r="AJ364" s="21">
        <v>600</v>
      </c>
      <c r="AK364" s="21">
        <f t="shared" si="145"/>
        <v>1314.4</v>
      </c>
      <c r="AL364" s="53">
        <v>963.47745756696679</v>
      </c>
      <c r="AM364" s="25">
        <f t="shared" si="146"/>
        <v>0</v>
      </c>
      <c r="AN364" s="35">
        <v>7670</v>
      </c>
      <c r="AO364" s="21">
        <v>3647.6</v>
      </c>
      <c r="AP364" s="21">
        <v>400</v>
      </c>
      <c r="AQ364" s="25">
        <f t="shared" si="147"/>
        <v>3622.4</v>
      </c>
      <c r="AR364" s="53">
        <v>1949.8081305952653</v>
      </c>
      <c r="AS364" s="25">
        <f t="shared" si="148"/>
        <v>2097.7918694047348</v>
      </c>
      <c r="AT364" s="21">
        <v>1095</v>
      </c>
      <c r="AU364" s="21">
        <v>0</v>
      </c>
      <c r="AV364" s="21">
        <v>100</v>
      </c>
      <c r="AW364" s="21">
        <v>0</v>
      </c>
      <c r="AX364" s="53">
        <v>104.85686390291181</v>
      </c>
      <c r="AY364" s="25">
        <f t="shared" si="149"/>
        <v>0</v>
      </c>
      <c r="AZ364" s="35">
        <v>2970</v>
      </c>
      <c r="BA364" s="21">
        <v>300</v>
      </c>
      <c r="BB364" s="21">
        <v>40</v>
      </c>
      <c r="BC364" s="35">
        <f t="shared" si="150"/>
        <v>2670</v>
      </c>
      <c r="BD364" s="53">
        <v>279.70545383643531</v>
      </c>
      <c r="BE364" s="25">
        <f t="shared" si="151"/>
        <v>60.294546163564689</v>
      </c>
      <c r="BF364" s="21">
        <v>320</v>
      </c>
      <c r="BG364" s="21">
        <v>40</v>
      </c>
      <c r="BH364" s="21">
        <v>5</v>
      </c>
      <c r="BI364" s="26">
        <f t="shared" si="152"/>
        <v>275</v>
      </c>
      <c r="BJ364" s="53">
        <v>30.716241024529854</v>
      </c>
      <c r="BK364" s="25">
        <f t="shared" si="153"/>
        <v>14.283758975470146</v>
      </c>
      <c r="BL364" s="35">
        <v>12990</v>
      </c>
      <c r="BM364" s="35">
        <v>1250</v>
      </c>
      <c r="BN364" s="35">
        <v>2000</v>
      </c>
      <c r="BO364" s="35">
        <f t="shared" si="154"/>
        <v>9740</v>
      </c>
      <c r="BP364" s="54">
        <v>2770.4265574840706</v>
      </c>
      <c r="BQ364" s="25">
        <f t="shared" si="155"/>
        <v>479.5734425159294</v>
      </c>
      <c r="BR364" s="21">
        <v>2000</v>
      </c>
      <c r="BS364" s="21">
        <v>285</v>
      </c>
      <c r="BT364" s="21">
        <v>38</v>
      </c>
      <c r="BU364" s="21">
        <f t="shared" si="156"/>
        <v>1677</v>
      </c>
      <c r="BV364" s="55">
        <v>306.25496585372781</v>
      </c>
      <c r="BW364" s="32">
        <f t="shared" si="157"/>
        <v>16.745034146272189</v>
      </c>
      <c r="BX364" s="35">
        <v>5328</v>
      </c>
      <c r="BY364" s="25">
        <v>1716</v>
      </c>
      <c r="BZ364" s="21">
        <v>50</v>
      </c>
      <c r="CA364" s="21">
        <f t="shared" si="158"/>
        <v>3562</v>
      </c>
      <c r="CB364" s="53">
        <v>1226.5877344027301</v>
      </c>
      <c r="CC364" s="25">
        <f t="shared" si="159"/>
        <v>539.41226559726988</v>
      </c>
      <c r="CD364" s="22">
        <v>5700</v>
      </c>
      <c r="CE364" s="21">
        <v>792</v>
      </c>
      <c r="CF364" s="21">
        <v>200</v>
      </c>
      <c r="CG364" s="21">
        <f t="shared" si="160"/>
        <v>4908</v>
      </c>
      <c r="CH364" s="53">
        <v>1005.1842315490397</v>
      </c>
      <c r="CI364" s="25">
        <f t="shared" si="161"/>
        <v>0</v>
      </c>
      <c r="CJ364" s="21">
        <f t="shared" si="162"/>
        <v>850</v>
      </c>
      <c r="CK364" s="21">
        <v>700</v>
      </c>
      <c r="CL364" s="21">
        <v>490</v>
      </c>
      <c r="CM364" s="21">
        <v>0</v>
      </c>
      <c r="CN364" s="53">
        <v>383.43161910929518</v>
      </c>
      <c r="CO364" s="25">
        <f t="shared" si="163"/>
        <v>806.56838089070482</v>
      </c>
    </row>
    <row r="365" spans="2:93" ht="14" customHeight="1" x14ac:dyDescent="0.35">
      <c r="B365" s="4"/>
      <c r="C365" s="13">
        <v>45060</v>
      </c>
      <c r="D365" s="22">
        <f t="shared" si="140"/>
        <v>5295</v>
      </c>
      <c r="E365" s="52">
        <v>3077.5</v>
      </c>
      <c r="F365" s="52">
        <v>50</v>
      </c>
      <c r="G365" s="22">
        <f t="shared" si="141"/>
        <v>2167.5</v>
      </c>
      <c r="H365" s="22">
        <v>58.180394965966016</v>
      </c>
      <c r="I365" s="22">
        <f t="shared" si="164"/>
        <v>3069.3196050340339</v>
      </c>
      <c r="J365" s="21">
        <v>300</v>
      </c>
      <c r="K365" s="21">
        <v>267</v>
      </c>
      <c r="L365" s="26">
        <v>33</v>
      </c>
      <c r="M365" s="21">
        <v>0</v>
      </c>
      <c r="N365" s="53">
        <v>17.897445912249463</v>
      </c>
      <c r="O365" s="25">
        <f t="shared" si="165"/>
        <v>282.10255408775055</v>
      </c>
      <c r="P365" s="21">
        <v>2500</v>
      </c>
      <c r="Q365" s="25">
        <v>2150</v>
      </c>
      <c r="R365" s="21">
        <v>0</v>
      </c>
      <c r="S365" s="25">
        <f t="shared" si="142"/>
        <v>350</v>
      </c>
      <c r="T365" s="53">
        <v>832.69015166873248</v>
      </c>
      <c r="U365" s="25">
        <f t="shared" si="143"/>
        <v>1317.3098483312674</v>
      </c>
      <c r="V365" s="25">
        <v>1113</v>
      </c>
      <c r="W365" s="26">
        <v>40</v>
      </c>
      <c r="X365" s="25">
        <v>203</v>
      </c>
      <c r="Y365" s="21">
        <v>0</v>
      </c>
      <c r="Z365" s="53">
        <v>190.82168662723615</v>
      </c>
      <c r="AA365" s="25">
        <f t="shared" si="166"/>
        <v>52.178313372763853</v>
      </c>
      <c r="AB365" s="21">
        <v>864</v>
      </c>
      <c r="AC365" s="21">
        <v>110</v>
      </c>
      <c r="AD365" s="21">
        <v>120</v>
      </c>
      <c r="AE365" s="21">
        <f t="shared" si="144"/>
        <v>634</v>
      </c>
      <c r="AF365" s="52">
        <v>136.87476333158594</v>
      </c>
      <c r="AG365" s="22">
        <f t="shared" si="167"/>
        <v>93.125236668414061</v>
      </c>
      <c r="AH365" s="22">
        <v>2213</v>
      </c>
      <c r="AI365" s="21">
        <v>298.60000000000002</v>
      </c>
      <c r="AJ365" s="21">
        <v>600</v>
      </c>
      <c r="AK365" s="21">
        <f t="shared" si="145"/>
        <v>1314.4</v>
      </c>
      <c r="AL365" s="53">
        <v>846.56137526541079</v>
      </c>
      <c r="AM365" s="25">
        <f t="shared" si="146"/>
        <v>52.038624734589234</v>
      </c>
      <c r="AN365" s="35">
        <v>7670</v>
      </c>
      <c r="AO365" s="21">
        <v>3647.6</v>
      </c>
      <c r="AP365" s="21">
        <v>400</v>
      </c>
      <c r="AQ365" s="25">
        <f t="shared" si="147"/>
        <v>3622.4</v>
      </c>
      <c r="AR365" s="53">
        <v>1869.583256110405</v>
      </c>
      <c r="AS365" s="25">
        <f t="shared" si="148"/>
        <v>2178.0167438895951</v>
      </c>
      <c r="AT365" s="21">
        <v>1095</v>
      </c>
      <c r="AU365" s="21">
        <v>0</v>
      </c>
      <c r="AV365" s="21">
        <v>100</v>
      </c>
      <c r="AW365" s="21">
        <v>0</v>
      </c>
      <c r="AX365" s="53">
        <v>111.60287794538378</v>
      </c>
      <c r="AY365" s="25">
        <f t="shared" si="149"/>
        <v>0</v>
      </c>
      <c r="AZ365" s="35">
        <v>2970</v>
      </c>
      <c r="BA365" s="21">
        <v>300</v>
      </c>
      <c r="BB365" s="21">
        <v>40</v>
      </c>
      <c r="BC365" s="35">
        <f t="shared" si="150"/>
        <v>2670</v>
      </c>
      <c r="BD365" s="53">
        <v>224.42216101034279</v>
      </c>
      <c r="BE365" s="25">
        <f t="shared" si="151"/>
        <v>115.57783898965721</v>
      </c>
      <c r="BF365" s="21">
        <v>320</v>
      </c>
      <c r="BG365" s="21">
        <v>40</v>
      </c>
      <c r="BH365" s="21">
        <v>5</v>
      </c>
      <c r="BI365" s="26">
        <f t="shared" si="152"/>
        <v>275</v>
      </c>
      <c r="BJ365" s="53">
        <v>23.663348629080399</v>
      </c>
      <c r="BK365" s="25">
        <f t="shared" si="153"/>
        <v>21.336651370919601</v>
      </c>
      <c r="BL365" s="35">
        <v>12990</v>
      </c>
      <c r="BM365" s="35">
        <v>1250</v>
      </c>
      <c r="BN365" s="35">
        <v>2000</v>
      </c>
      <c r="BO365" s="35">
        <f t="shared" si="154"/>
        <v>9740</v>
      </c>
      <c r="BP365" s="54">
        <v>3248.4875870683827</v>
      </c>
      <c r="BQ365" s="25">
        <f t="shared" si="155"/>
        <v>1.5124129316172912</v>
      </c>
      <c r="BR365" s="21">
        <v>2000</v>
      </c>
      <c r="BS365" s="21">
        <v>285</v>
      </c>
      <c r="BT365" s="21">
        <v>38</v>
      </c>
      <c r="BU365" s="21">
        <f t="shared" si="156"/>
        <v>1677</v>
      </c>
      <c r="BV365" s="55">
        <v>306.25496585372781</v>
      </c>
      <c r="BW365" s="32">
        <f t="shared" si="157"/>
        <v>16.745034146272189</v>
      </c>
      <c r="BX365" s="35">
        <v>5328</v>
      </c>
      <c r="BY365" s="25">
        <v>1716</v>
      </c>
      <c r="BZ365" s="21">
        <v>50</v>
      </c>
      <c r="CA365" s="21">
        <f t="shared" si="158"/>
        <v>3562</v>
      </c>
      <c r="CB365" s="53">
        <v>1211.7022025045239</v>
      </c>
      <c r="CC365" s="25">
        <f t="shared" si="159"/>
        <v>554.29779749547606</v>
      </c>
      <c r="CD365" s="22">
        <v>5700</v>
      </c>
      <c r="CE365" s="21">
        <v>792</v>
      </c>
      <c r="CF365" s="21">
        <v>200</v>
      </c>
      <c r="CG365" s="21">
        <f t="shared" si="160"/>
        <v>4908</v>
      </c>
      <c r="CH365" s="53">
        <v>991.42530442362226</v>
      </c>
      <c r="CI365" s="25">
        <f t="shared" si="161"/>
        <v>0.57469557637773505</v>
      </c>
      <c r="CJ365" s="21">
        <f t="shared" si="162"/>
        <v>850</v>
      </c>
      <c r="CK365" s="21">
        <v>700</v>
      </c>
      <c r="CL365" s="21">
        <v>490</v>
      </c>
      <c r="CM365" s="21">
        <v>0</v>
      </c>
      <c r="CN365" s="53">
        <v>358.51151093348057</v>
      </c>
      <c r="CO365" s="25">
        <f t="shared" si="163"/>
        <v>831.48848906651938</v>
      </c>
    </row>
    <row r="366" spans="2:93" ht="14" customHeight="1" x14ac:dyDescent="0.35">
      <c r="B366" s="4"/>
      <c r="C366" s="13">
        <v>45061</v>
      </c>
      <c r="D366" s="22">
        <f t="shared" si="140"/>
        <v>5295</v>
      </c>
      <c r="E366" s="52">
        <v>3077.5</v>
      </c>
      <c r="F366" s="52">
        <v>50</v>
      </c>
      <c r="G366" s="22">
        <f t="shared" si="141"/>
        <v>2167.5</v>
      </c>
      <c r="H366" s="22">
        <v>59.888548463382797</v>
      </c>
      <c r="I366" s="22">
        <f t="shared" si="164"/>
        <v>3067.6114515366171</v>
      </c>
      <c r="J366" s="21">
        <v>300</v>
      </c>
      <c r="K366" s="21">
        <v>267</v>
      </c>
      <c r="L366" s="26">
        <v>33</v>
      </c>
      <c r="M366" s="21">
        <v>0</v>
      </c>
      <c r="N366" s="53">
        <v>32.605417582748274</v>
      </c>
      <c r="O366" s="25">
        <f t="shared" si="165"/>
        <v>267.39458241725174</v>
      </c>
      <c r="P366" s="21">
        <v>2500</v>
      </c>
      <c r="Q366" s="25">
        <v>2150</v>
      </c>
      <c r="R366" s="21">
        <v>0</v>
      </c>
      <c r="S366" s="25">
        <f t="shared" si="142"/>
        <v>350</v>
      </c>
      <c r="T366" s="53">
        <v>832.01523765900868</v>
      </c>
      <c r="U366" s="25">
        <f t="shared" si="143"/>
        <v>1317.9847623409914</v>
      </c>
      <c r="V366" s="25">
        <v>1113</v>
      </c>
      <c r="W366" s="26">
        <v>40</v>
      </c>
      <c r="X366" s="25">
        <v>203</v>
      </c>
      <c r="Y366" s="21">
        <v>0</v>
      </c>
      <c r="Z366" s="53">
        <v>234.32695176628795</v>
      </c>
      <c r="AA366" s="25">
        <f t="shared" si="166"/>
        <v>8.673048233712052</v>
      </c>
      <c r="AB366" s="21">
        <v>864</v>
      </c>
      <c r="AC366" s="21">
        <v>110</v>
      </c>
      <c r="AD366" s="21">
        <v>120</v>
      </c>
      <c r="AE366" s="21">
        <f t="shared" si="144"/>
        <v>634</v>
      </c>
      <c r="AF366" s="52">
        <v>167.15562057880774</v>
      </c>
      <c r="AG366" s="22">
        <f t="shared" si="167"/>
        <v>62.844379421192258</v>
      </c>
      <c r="AH366" s="22">
        <v>2213</v>
      </c>
      <c r="AI366" s="21">
        <v>298.60000000000002</v>
      </c>
      <c r="AJ366" s="21">
        <v>600</v>
      </c>
      <c r="AK366" s="21">
        <f t="shared" si="145"/>
        <v>1314.4</v>
      </c>
      <c r="AL366" s="53">
        <v>930.63425090937847</v>
      </c>
      <c r="AM366" s="25">
        <f t="shared" si="146"/>
        <v>0</v>
      </c>
      <c r="AN366" s="35">
        <v>7670</v>
      </c>
      <c r="AO366" s="21">
        <v>3647.6</v>
      </c>
      <c r="AP366" s="21">
        <v>400</v>
      </c>
      <c r="AQ366" s="25">
        <f t="shared" si="147"/>
        <v>3622.4</v>
      </c>
      <c r="AR366" s="53">
        <v>1924.7978481096188</v>
      </c>
      <c r="AS366" s="25">
        <f t="shared" si="148"/>
        <v>2122.8021518903811</v>
      </c>
      <c r="AT366" s="21">
        <v>1095</v>
      </c>
      <c r="AU366" s="21">
        <v>0</v>
      </c>
      <c r="AV366" s="21">
        <v>100</v>
      </c>
      <c r="AW366" s="21">
        <v>0</v>
      </c>
      <c r="AX366" s="53">
        <v>114.78150699955937</v>
      </c>
      <c r="AY366" s="25">
        <f t="shared" si="149"/>
        <v>0</v>
      </c>
      <c r="AZ366" s="35">
        <v>2970</v>
      </c>
      <c r="BA366" s="21">
        <v>300</v>
      </c>
      <c r="BB366" s="21">
        <v>40</v>
      </c>
      <c r="BC366" s="35">
        <f t="shared" si="150"/>
        <v>2670</v>
      </c>
      <c r="BD366" s="53">
        <v>274.86740219312918</v>
      </c>
      <c r="BE366" s="25">
        <f t="shared" si="151"/>
        <v>65.13259780687082</v>
      </c>
      <c r="BF366" s="21">
        <v>320</v>
      </c>
      <c r="BG366" s="21">
        <v>40</v>
      </c>
      <c r="BH366" s="21">
        <v>5</v>
      </c>
      <c r="BI366" s="26">
        <f t="shared" si="152"/>
        <v>275</v>
      </c>
      <c r="BJ366" s="53">
        <v>24.589944344843669</v>
      </c>
      <c r="BK366" s="25">
        <f t="shared" si="153"/>
        <v>20.410055655156331</v>
      </c>
      <c r="BL366" s="35">
        <v>12990</v>
      </c>
      <c r="BM366" s="35">
        <v>1250</v>
      </c>
      <c r="BN366" s="35">
        <v>2000</v>
      </c>
      <c r="BO366" s="35">
        <f t="shared" si="154"/>
        <v>9740</v>
      </c>
      <c r="BP366" s="54">
        <v>3249.1722711148441</v>
      </c>
      <c r="BQ366" s="25">
        <f t="shared" si="155"/>
        <v>0.82772888515592058</v>
      </c>
      <c r="BR366" s="21">
        <v>2000</v>
      </c>
      <c r="BS366" s="21">
        <v>285</v>
      </c>
      <c r="BT366" s="21">
        <v>38</v>
      </c>
      <c r="BU366" s="21">
        <f t="shared" si="156"/>
        <v>1677</v>
      </c>
      <c r="BV366" s="55">
        <v>306.25496585372781</v>
      </c>
      <c r="BW366" s="32">
        <f t="shared" si="157"/>
        <v>16.745034146272189</v>
      </c>
      <c r="BX366" s="35">
        <v>5328</v>
      </c>
      <c r="BY366" s="25">
        <v>1716</v>
      </c>
      <c r="BZ366" s="21">
        <v>50</v>
      </c>
      <c r="CA366" s="21">
        <f t="shared" si="158"/>
        <v>3562</v>
      </c>
      <c r="CB366" s="53">
        <v>1241.0082519776167</v>
      </c>
      <c r="CC366" s="25">
        <f t="shared" si="159"/>
        <v>524.99174802238326</v>
      </c>
      <c r="CD366" s="22">
        <v>5700</v>
      </c>
      <c r="CE366" s="21">
        <v>792</v>
      </c>
      <c r="CF366" s="21">
        <v>200</v>
      </c>
      <c r="CG366" s="21">
        <f t="shared" si="160"/>
        <v>4908</v>
      </c>
      <c r="CH366" s="53">
        <v>983.00920864178727</v>
      </c>
      <c r="CI366" s="25">
        <f t="shared" si="161"/>
        <v>8.9907913582127321</v>
      </c>
      <c r="CJ366" s="21">
        <f t="shared" si="162"/>
        <v>850</v>
      </c>
      <c r="CK366" s="21">
        <v>700</v>
      </c>
      <c r="CL366" s="21">
        <v>490</v>
      </c>
      <c r="CM366" s="21">
        <v>0</v>
      </c>
      <c r="CN366" s="53">
        <v>370.93946055894446</v>
      </c>
      <c r="CO366" s="25">
        <f t="shared" si="163"/>
        <v>819.06053944105554</v>
      </c>
    </row>
    <row r="367" spans="2:93" ht="14" customHeight="1" x14ac:dyDescent="0.35">
      <c r="B367" s="4"/>
      <c r="C367" s="13">
        <v>45062</v>
      </c>
      <c r="D367" s="22">
        <f t="shared" si="140"/>
        <v>5295</v>
      </c>
      <c r="E367" s="52">
        <v>3077.5</v>
      </c>
      <c r="F367" s="52">
        <v>50</v>
      </c>
      <c r="G367" s="22">
        <f t="shared" si="141"/>
        <v>2167.5</v>
      </c>
      <c r="H367" s="22">
        <v>60.056035909211204</v>
      </c>
      <c r="I367" s="22">
        <f t="shared" si="164"/>
        <v>3067.443964090789</v>
      </c>
      <c r="J367" s="21">
        <v>300</v>
      </c>
      <c r="K367" s="21">
        <v>267</v>
      </c>
      <c r="L367" s="26">
        <v>33</v>
      </c>
      <c r="M367" s="21">
        <v>0</v>
      </c>
      <c r="N367" s="53">
        <v>33.586004188434046</v>
      </c>
      <c r="O367" s="25">
        <f t="shared" si="165"/>
        <v>266.41399581156594</v>
      </c>
      <c r="P367" s="21">
        <v>2500</v>
      </c>
      <c r="Q367" s="25">
        <v>2150</v>
      </c>
      <c r="R367" s="21">
        <v>0</v>
      </c>
      <c r="S367" s="25">
        <f t="shared" si="142"/>
        <v>350</v>
      </c>
      <c r="T367" s="53">
        <v>832.18157623695618</v>
      </c>
      <c r="U367" s="25">
        <f t="shared" si="143"/>
        <v>1317.8184237630439</v>
      </c>
      <c r="V367" s="25">
        <v>1113</v>
      </c>
      <c r="W367" s="26">
        <v>40</v>
      </c>
      <c r="X367" s="25">
        <v>203</v>
      </c>
      <c r="Y367" s="21">
        <v>0</v>
      </c>
      <c r="Z367" s="53">
        <v>252.01325926597571</v>
      </c>
      <c r="AA367" s="25">
        <f t="shared" si="166"/>
        <v>0</v>
      </c>
      <c r="AB367" s="21">
        <v>864</v>
      </c>
      <c r="AC367" s="21">
        <v>110</v>
      </c>
      <c r="AD367" s="21">
        <v>120</v>
      </c>
      <c r="AE367" s="21">
        <f t="shared" si="144"/>
        <v>634</v>
      </c>
      <c r="AF367" s="52">
        <v>162.78205559633457</v>
      </c>
      <c r="AG367" s="22">
        <f t="shared" si="167"/>
        <v>67.217944403665427</v>
      </c>
      <c r="AH367" s="22">
        <v>2213</v>
      </c>
      <c r="AI367" s="21">
        <v>298.60000000000002</v>
      </c>
      <c r="AJ367" s="21">
        <v>600</v>
      </c>
      <c r="AK367" s="21">
        <f t="shared" si="145"/>
        <v>1314.4</v>
      </c>
      <c r="AL367" s="53">
        <v>971.53216034596437</v>
      </c>
      <c r="AM367" s="25">
        <f t="shared" si="146"/>
        <v>0</v>
      </c>
      <c r="AN367" s="35">
        <v>7670</v>
      </c>
      <c r="AO367" s="21">
        <v>3647.6</v>
      </c>
      <c r="AP367" s="21">
        <v>400</v>
      </c>
      <c r="AQ367" s="25">
        <f t="shared" si="147"/>
        <v>3622.4</v>
      </c>
      <c r="AR367" s="53">
        <v>1880.8582175859922</v>
      </c>
      <c r="AS367" s="25">
        <f t="shared" si="148"/>
        <v>2166.7417824140075</v>
      </c>
      <c r="AT367" s="21">
        <v>1095</v>
      </c>
      <c r="AU367" s="21">
        <v>0</v>
      </c>
      <c r="AV367" s="21">
        <v>100</v>
      </c>
      <c r="AW367" s="21">
        <v>0</v>
      </c>
      <c r="AX367" s="53">
        <v>108.62005516957765</v>
      </c>
      <c r="AY367" s="25">
        <f t="shared" si="149"/>
        <v>0</v>
      </c>
      <c r="AZ367" s="35">
        <v>2970</v>
      </c>
      <c r="BA367" s="21">
        <v>300</v>
      </c>
      <c r="BB367" s="21">
        <v>40</v>
      </c>
      <c r="BC367" s="35">
        <f t="shared" si="150"/>
        <v>2670</v>
      </c>
      <c r="BD367" s="53">
        <v>309.1590375177787</v>
      </c>
      <c r="BE367" s="25">
        <f t="shared" si="151"/>
        <v>30.8409624822213</v>
      </c>
      <c r="BF367" s="21">
        <v>320</v>
      </c>
      <c r="BG367" s="21">
        <v>40</v>
      </c>
      <c r="BH367" s="21">
        <v>5</v>
      </c>
      <c r="BI367" s="26">
        <f t="shared" si="152"/>
        <v>275</v>
      </c>
      <c r="BJ367" s="53">
        <v>22.749712877053554</v>
      </c>
      <c r="BK367" s="25">
        <f t="shared" si="153"/>
        <v>22.250287122946446</v>
      </c>
      <c r="BL367" s="35">
        <v>12990</v>
      </c>
      <c r="BM367" s="35">
        <v>1250</v>
      </c>
      <c r="BN367" s="35">
        <v>2000</v>
      </c>
      <c r="BO367" s="35">
        <f t="shared" si="154"/>
        <v>9740</v>
      </c>
      <c r="BP367" s="54">
        <v>3159.7500943496598</v>
      </c>
      <c r="BQ367" s="25">
        <f t="shared" si="155"/>
        <v>90.249905650340224</v>
      </c>
      <c r="BR367" s="21">
        <v>2000</v>
      </c>
      <c r="BS367" s="21">
        <v>285</v>
      </c>
      <c r="BT367" s="21">
        <v>38</v>
      </c>
      <c r="BU367" s="21">
        <f t="shared" si="156"/>
        <v>1677</v>
      </c>
      <c r="BV367" s="55">
        <v>306.25496585372781</v>
      </c>
      <c r="BW367" s="32">
        <f t="shared" si="157"/>
        <v>16.745034146272189</v>
      </c>
      <c r="BX367" s="35">
        <v>5328</v>
      </c>
      <c r="BY367" s="25">
        <v>1716</v>
      </c>
      <c r="BZ367" s="21">
        <v>50</v>
      </c>
      <c r="CA367" s="21">
        <f t="shared" si="158"/>
        <v>3562</v>
      </c>
      <c r="CB367" s="53">
        <v>1243.2449502314641</v>
      </c>
      <c r="CC367" s="25">
        <f t="shared" si="159"/>
        <v>522.75504976853586</v>
      </c>
      <c r="CD367" s="22">
        <v>5700</v>
      </c>
      <c r="CE367" s="21">
        <v>792</v>
      </c>
      <c r="CF367" s="21">
        <v>200</v>
      </c>
      <c r="CG367" s="21">
        <f t="shared" si="160"/>
        <v>4908</v>
      </c>
      <c r="CH367" s="53">
        <v>977.71183237684659</v>
      </c>
      <c r="CI367" s="25">
        <f t="shared" si="161"/>
        <v>14.288167623153413</v>
      </c>
      <c r="CJ367" s="21">
        <f t="shared" si="162"/>
        <v>850</v>
      </c>
      <c r="CK367" s="21">
        <v>700</v>
      </c>
      <c r="CL367" s="21">
        <v>490</v>
      </c>
      <c r="CM367" s="21">
        <v>0</v>
      </c>
      <c r="CN367" s="53">
        <v>371.86873644069397</v>
      </c>
      <c r="CO367" s="25">
        <f t="shared" si="163"/>
        <v>818.13126355930603</v>
      </c>
    </row>
    <row r="368" spans="2:93" ht="14" customHeight="1" x14ac:dyDescent="0.35">
      <c r="B368" s="4"/>
      <c r="C368" s="13">
        <v>45063</v>
      </c>
      <c r="D368" s="22">
        <f t="shared" si="140"/>
        <v>5295</v>
      </c>
      <c r="E368" s="52">
        <v>3077.5</v>
      </c>
      <c r="F368" s="52">
        <v>50</v>
      </c>
      <c r="G368" s="22">
        <f t="shared" si="141"/>
        <v>2167.5</v>
      </c>
      <c r="H368" s="22">
        <v>52.545267466098501</v>
      </c>
      <c r="I368" s="22">
        <f t="shared" si="164"/>
        <v>3074.9547325339013</v>
      </c>
      <c r="J368" s="21">
        <v>300</v>
      </c>
      <c r="K368" s="21">
        <v>267</v>
      </c>
      <c r="L368" s="26">
        <v>33</v>
      </c>
      <c r="M368" s="21">
        <v>0</v>
      </c>
      <c r="N368" s="53">
        <v>32.96507538378583</v>
      </c>
      <c r="O368" s="25">
        <f t="shared" si="165"/>
        <v>267.0349246162142</v>
      </c>
      <c r="P368" s="21">
        <v>2500</v>
      </c>
      <c r="Q368" s="25">
        <v>2150</v>
      </c>
      <c r="R368" s="21">
        <v>0</v>
      </c>
      <c r="S368" s="25">
        <f t="shared" si="142"/>
        <v>350</v>
      </c>
      <c r="T368" s="53">
        <v>832.88687983058912</v>
      </c>
      <c r="U368" s="25">
        <f t="shared" si="143"/>
        <v>1317.1131201694109</v>
      </c>
      <c r="V368" s="25">
        <v>1113</v>
      </c>
      <c r="W368" s="26">
        <v>40</v>
      </c>
      <c r="X368" s="25">
        <v>203</v>
      </c>
      <c r="Y368" s="21">
        <v>0</v>
      </c>
      <c r="Z368" s="53">
        <v>250.28976176709426</v>
      </c>
      <c r="AA368" s="25">
        <f t="shared" si="166"/>
        <v>0</v>
      </c>
      <c r="AB368" s="21">
        <v>864</v>
      </c>
      <c r="AC368" s="21">
        <v>110</v>
      </c>
      <c r="AD368" s="21">
        <v>120</v>
      </c>
      <c r="AE368" s="21">
        <f t="shared" si="144"/>
        <v>634</v>
      </c>
      <c r="AF368" s="52">
        <v>166.20756371502486</v>
      </c>
      <c r="AG368" s="22">
        <f t="shared" si="167"/>
        <v>63.792436284975139</v>
      </c>
      <c r="AH368" s="22">
        <v>2213</v>
      </c>
      <c r="AI368" s="21">
        <v>298.60000000000002</v>
      </c>
      <c r="AJ368" s="21">
        <v>600</v>
      </c>
      <c r="AK368" s="21">
        <f t="shared" si="145"/>
        <v>1314.4</v>
      </c>
      <c r="AL368" s="53">
        <v>970.55817326262616</v>
      </c>
      <c r="AM368" s="25">
        <f t="shared" si="146"/>
        <v>0</v>
      </c>
      <c r="AN368" s="35">
        <v>7670</v>
      </c>
      <c r="AO368" s="21">
        <v>3647.6</v>
      </c>
      <c r="AP368" s="21">
        <v>400</v>
      </c>
      <c r="AQ368" s="25">
        <f t="shared" si="147"/>
        <v>3622.4</v>
      </c>
      <c r="AR368" s="53">
        <v>1837.9365187221224</v>
      </c>
      <c r="AS368" s="25">
        <f t="shared" si="148"/>
        <v>2209.6634812778775</v>
      </c>
      <c r="AT368" s="21">
        <v>1095</v>
      </c>
      <c r="AU368" s="21">
        <v>0</v>
      </c>
      <c r="AV368" s="21">
        <v>100</v>
      </c>
      <c r="AW368" s="21">
        <v>0</v>
      </c>
      <c r="AX368" s="53">
        <v>90.334263360614116</v>
      </c>
      <c r="AY368" s="25">
        <f t="shared" si="149"/>
        <v>9.6657366393858837</v>
      </c>
      <c r="AZ368" s="35">
        <v>2970</v>
      </c>
      <c r="BA368" s="21">
        <v>300</v>
      </c>
      <c r="BB368" s="21">
        <v>40</v>
      </c>
      <c r="BC368" s="35">
        <f t="shared" si="150"/>
        <v>2670</v>
      </c>
      <c r="BD368" s="53">
        <v>319.43746412539889</v>
      </c>
      <c r="BE368" s="25">
        <f t="shared" si="151"/>
        <v>20.56253587460111</v>
      </c>
      <c r="BF368" s="21">
        <v>320</v>
      </c>
      <c r="BG368" s="21">
        <v>40</v>
      </c>
      <c r="BH368" s="21">
        <v>5</v>
      </c>
      <c r="BI368" s="26">
        <f t="shared" si="152"/>
        <v>275</v>
      </c>
      <c r="BJ368" s="53">
        <v>27.150178460753224</v>
      </c>
      <c r="BK368" s="25">
        <f t="shared" si="153"/>
        <v>17.849821539246776</v>
      </c>
      <c r="BL368" s="35">
        <v>12990</v>
      </c>
      <c r="BM368" s="35">
        <v>1250</v>
      </c>
      <c r="BN368" s="35">
        <v>2000</v>
      </c>
      <c r="BO368" s="35">
        <f t="shared" si="154"/>
        <v>9740</v>
      </c>
      <c r="BP368" s="54">
        <v>3114.5565519125421</v>
      </c>
      <c r="BQ368" s="25">
        <f t="shared" si="155"/>
        <v>135.44344808745791</v>
      </c>
      <c r="BR368" s="21">
        <v>2000</v>
      </c>
      <c r="BS368" s="21">
        <v>285</v>
      </c>
      <c r="BT368" s="21">
        <v>38</v>
      </c>
      <c r="BU368" s="21">
        <f t="shared" si="156"/>
        <v>1677</v>
      </c>
      <c r="BV368" s="55">
        <v>306.25496585372781</v>
      </c>
      <c r="BW368" s="32">
        <f t="shared" si="157"/>
        <v>16.745034146272189</v>
      </c>
      <c r="BX368" s="35">
        <v>5328</v>
      </c>
      <c r="BY368" s="25">
        <v>1716</v>
      </c>
      <c r="BZ368" s="21">
        <v>50</v>
      </c>
      <c r="CA368" s="21">
        <f t="shared" si="158"/>
        <v>3562</v>
      </c>
      <c r="CB368" s="53">
        <v>1260.279910206094</v>
      </c>
      <c r="CC368" s="25">
        <f t="shared" si="159"/>
        <v>505.72008979390603</v>
      </c>
      <c r="CD368" s="22">
        <v>5700</v>
      </c>
      <c r="CE368" s="21">
        <v>792</v>
      </c>
      <c r="CF368" s="21">
        <v>200</v>
      </c>
      <c r="CG368" s="21">
        <f t="shared" si="160"/>
        <v>4908</v>
      </c>
      <c r="CH368" s="53">
        <v>1001.9016525756523</v>
      </c>
      <c r="CI368" s="25">
        <f t="shared" si="161"/>
        <v>0</v>
      </c>
      <c r="CJ368" s="21">
        <f t="shared" si="162"/>
        <v>850</v>
      </c>
      <c r="CK368" s="21">
        <v>700</v>
      </c>
      <c r="CL368" s="21">
        <v>490</v>
      </c>
      <c r="CM368" s="21">
        <v>0</v>
      </c>
      <c r="CN368" s="53">
        <v>385.71590053577313</v>
      </c>
      <c r="CO368" s="25">
        <f t="shared" si="163"/>
        <v>804.28409946422687</v>
      </c>
    </row>
    <row r="369" spans="2:93" ht="14" customHeight="1" x14ac:dyDescent="0.35">
      <c r="B369" s="4"/>
      <c r="C369" s="13">
        <v>45064</v>
      </c>
      <c r="D369" s="22">
        <f t="shared" si="140"/>
        <v>5295</v>
      </c>
      <c r="E369" s="52">
        <v>3077.5</v>
      </c>
      <c r="F369" s="52">
        <v>50</v>
      </c>
      <c r="G369" s="22">
        <f t="shared" si="141"/>
        <v>2167.5</v>
      </c>
      <c r="H369" s="22">
        <v>54.70286808629632</v>
      </c>
      <c r="I369" s="22">
        <f t="shared" si="164"/>
        <v>3072.7971319137037</v>
      </c>
      <c r="J369" s="21">
        <v>300</v>
      </c>
      <c r="K369" s="21">
        <v>267</v>
      </c>
      <c r="L369" s="26">
        <v>33</v>
      </c>
      <c r="M369" s="21">
        <v>0</v>
      </c>
      <c r="N369" s="53">
        <v>33.104733200777837</v>
      </c>
      <c r="O369" s="25">
        <f t="shared" si="165"/>
        <v>266.89526679922216</v>
      </c>
      <c r="P369" s="21">
        <v>2500</v>
      </c>
      <c r="Q369" s="25">
        <v>2150</v>
      </c>
      <c r="R369" s="21">
        <v>0</v>
      </c>
      <c r="S369" s="25">
        <f t="shared" si="142"/>
        <v>350</v>
      </c>
      <c r="T369" s="53">
        <v>831.27258425622131</v>
      </c>
      <c r="U369" s="25">
        <f t="shared" si="143"/>
        <v>1318.7274157437787</v>
      </c>
      <c r="V369" s="25">
        <v>1113</v>
      </c>
      <c r="W369" s="26">
        <v>40</v>
      </c>
      <c r="X369" s="25">
        <v>203</v>
      </c>
      <c r="Y369" s="21">
        <v>0</v>
      </c>
      <c r="Z369" s="53">
        <v>259.70217813652437</v>
      </c>
      <c r="AA369" s="25">
        <f t="shared" si="166"/>
        <v>0</v>
      </c>
      <c r="AB369" s="21">
        <v>864</v>
      </c>
      <c r="AC369" s="21">
        <v>110</v>
      </c>
      <c r="AD369" s="21">
        <v>120</v>
      </c>
      <c r="AE369" s="21">
        <f t="shared" si="144"/>
        <v>634</v>
      </c>
      <c r="AF369" s="52">
        <v>175.2530013772739</v>
      </c>
      <c r="AG369" s="22">
        <f t="shared" si="167"/>
        <v>54.746998622726096</v>
      </c>
      <c r="AH369" s="22">
        <v>2213</v>
      </c>
      <c r="AI369" s="21">
        <v>298.60000000000002</v>
      </c>
      <c r="AJ369" s="21">
        <v>600</v>
      </c>
      <c r="AK369" s="21">
        <f t="shared" si="145"/>
        <v>1314.4</v>
      </c>
      <c r="AL369" s="53">
        <v>978.7710041746534</v>
      </c>
      <c r="AM369" s="25">
        <f t="shared" si="146"/>
        <v>0</v>
      </c>
      <c r="AN369" s="35">
        <v>7670</v>
      </c>
      <c r="AO369" s="21">
        <v>3647.6</v>
      </c>
      <c r="AP369" s="21">
        <v>400</v>
      </c>
      <c r="AQ369" s="25">
        <f t="shared" si="147"/>
        <v>3622.4</v>
      </c>
      <c r="AR369" s="53">
        <v>1839.3080852010921</v>
      </c>
      <c r="AS369" s="25">
        <f t="shared" si="148"/>
        <v>2208.2919147989078</v>
      </c>
      <c r="AT369" s="21">
        <v>1095</v>
      </c>
      <c r="AU369" s="21">
        <v>0</v>
      </c>
      <c r="AV369" s="21">
        <v>100</v>
      </c>
      <c r="AW369" s="21">
        <v>0</v>
      </c>
      <c r="AX369" s="53">
        <v>101.58452984818051</v>
      </c>
      <c r="AY369" s="25">
        <f t="shared" si="149"/>
        <v>0</v>
      </c>
      <c r="AZ369" s="35">
        <v>2970</v>
      </c>
      <c r="BA369" s="21">
        <v>300</v>
      </c>
      <c r="BB369" s="21">
        <v>40</v>
      </c>
      <c r="BC369" s="35">
        <f t="shared" si="150"/>
        <v>2670</v>
      </c>
      <c r="BD369" s="53">
        <v>324.39598691793145</v>
      </c>
      <c r="BE369" s="25">
        <f t="shared" si="151"/>
        <v>15.604013082068548</v>
      </c>
      <c r="BF369" s="21">
        <v>320</v>
      </c>
      <c r="BG369" s="21">
        <v>40</v>
      </c>
      <c r="BH369" s="21">
        <v>5</v>
      </c>
      <c r="BI369" s="26">
        <f t="shared" si="152"/>
        <v>275</v>
      </c>
      <c r="BJ369" s="53">
        <v>46.342479093882496</v>
      </c>
      <c r="BK369" s="25">
        <f t="shared" si="153"/>
        <v>0</v>
      </c>
      <c r="BL369" s="35">
        <v>12990</v>
      </c>
      <c r="BM369" s="35">
        <v>1250</v>
      </c>
      <c r="BN369" s="35">
        <v>2000</v>
      </c>
      <c r="BO369" s="35">
        <f t="shared" si="154"/>
        <v>9740</v>
      </c>
      <c r="BP369" s="54">
        <v>3171.3366525832321</v>
      </c>
      <c r="BQ369" s="25">
        <f t="shared" si="155"/>
        <v>78.66334741676792</v>
      </c>
      <c r="BR369" s="21">
        <v>2000</v>
      </c>
      <c r="BS369" s="21">
        <v>285</v>
      </c>
      <c r="BT369" s="21">
        <v>38</v>
      </c>
      <c r="BU369" s="21">
        <f t="shared" si="156"/>
        <v>1677</v>
      </c>
      <c r="BV369" s="55">
        <v>306.25496585372781</v>
      </c>
      <c r="BW369" s="32">
        <f t="shared" si="157"/>
        <v>16.745034146272189</v>
      </c>
      <c r="BX369" s="35">
        <v>5328</v>
      </c>
      <c r="BY369" s="25">
        <v>1716</v>
      </c>
      <c r="BZ369" s="21">
        <v>50</v>
      </c>
      <c r="CA369" s="21">
        <f t="shared" si="158"/>
        <v>3562</v>
      </c>
      <c r="CB369" s="53">
        <v>1255.7761158386904</v>
      </c>
      <c r="CC369" s="25">
        <f t="shared" si="159"/>
        <v>510.22388416130957</v>
      </c>
      <c r="CD369" s="22">
        <v>5700</v>
      </c>
      <c r="CE369" s="21">
        <v>792</v>
      </c>
      <c r="CF369" s="21">
        <v>200</v>
      </c>
      <c r="CG369" s="21">
        <f t="shared" si="160"/>
        <v>4908</v>
      </c>
      <c r="CH369" s="53">
        <v>1023.9511970041345</v>
      </c>
      <c r="CI369" s="25">
        <f t="shared" si="161"/>
        <v>0</v>
      </c>
      <c r="CJ369" s="21">
        <f t="shared" si="162"/>
        <v>850</v>
      </c>
      <c r="CK369" s="21">
        <v>700</v>
      </c>
      <c r="CL369" s="21">
        <v>490</v>
      </c>
      <c r="CM369" s="21">
        <v>0</v>
      </c>
      <c r="CN369" s="53">
        <v>357.71459288987842</v>
      </c>
      <c r="CO369" s="25">
        <f t="shared" si="163"/>
        <v>832.28540711012158</v>
      </c>
    </row>
    <row r="370" spans="2:93" ht="14" customHeight="1" x14ac:dyDescent="0.35">
      <c r="B370" s="4"/>
      <c r="C370" s="13">
        <v>45065</v>
      </c>
      <c r="D370" s="22">
        <f t="shared" si="140"/>
        <v>5295</v>
      </c>
      <c r="E370" s="52">
        <v>3077.5</v>
      </c>
      <c r="F370" s="52">
        <v>50</v>
      </c>
      <c r="G370" s="22">
        <f t="shared" si="141"/>
        <v>2167.5</v>
      </c>
      <c r="H370" s="22">
        <v>53.127120321581458</v>
      </c>
      <c r="I370" s="22">
        <f t="shared" si="164"/>
        <v>3074.3728796784185</v>
      </c>
      <c r="J370" s="21">
        <v>300</v>
      </c>
      <c r="K370" s="21">
        <v>267</v>
      </c>
      <c r="L370" s="26">
        <v>33</v>
      </c>
      <c r="M370" s="21">
        <v>0</v>
      </c>
      <c r="N370" s="53">
        <v>36.336834738438618</v>
      </c>
      <c r="O370" s="25">
        <f t="shared" si="165"/>
        <v>263.6631652615614</v>
      </c>
      <c r="P370" s="21">
        <v>2500</v>
      </c>
      <c r="Q370" s="25">
        <v>2150</v>
      </c>
      <c r="R370" s="21">
        <v>0</v>
      </c>
      <c r="S370" s="25">
        <f t="shared" si="142"/>
        <v>350</v>
      </c>
      <c r="T370" s="53">
        <v>833.27773793263032</v>
      </c>
      <c r="U370" s="25">
        <f t="shared" si="143"/>
        <v>1316.7222620673697</v>
      </c>
      <c r="V370" s="25">
        <v>1113</v>
      </c>
      <c r="W370" s="26">
        <v>40</v>
      </c>
      <c r="X370" s="25">
        <v>203</v>
      </c>
      <c r="Y370" s="21">
        <v>0</v>
      </c>
      <c r="Z370" s="53">
        <v>269.05614199444454</v>
      </c>
      <c r="AA370" s="25">
        <f t="shared" si="166"/>
        <v>0</v>
      </c>
      <c r="AB370" s="21">
        <v>864</v>
      </c>
      <c r="AC370" s="21">
        <v>110</v>
      </c>
      <c r="AD370" s="21">
        <v>120</v>
      </c>
      <c r="AE370" s="21">
        <f t="shared" si="144"/>
        <v>634</v>
      </c>
      <c r="AF370" s="52">
        <v>177.91804983202385</v>
      </c>
      <c r="AG370" s="22">
        <f t="shared" si="167"/>
        <v>52.081950167976146</v>
      </c>
      <c r="AH370" s="22">
        <v>2213</v>
      </c>
      <c r="AI370" s="21">
        <v>298.60000000000002</v>
      </c>
      <c r="AJ370" s="21">
        <v>600</v>
      </c>
      <c r="AK370" s="21">
        <f t="shared" si="145"/>
        <v>1314.4</v>
      </c>
      <c r="AL370" s="53">
        <v>1016.0869609825188</v>
      </c>
      <c r="AM370" s="25">
        <f t="shared" si="146"/>
        <v>0</v>
      </c>
      <c r="AN370" s="35">
        <v>7670</v>
      </c>
      <c r="AO370" s="21">
        <v>3647.6</v>
      </c>
      <c r="AP370" s="21">
        <v>400</v>
      </c>
      <c r="AQ370" s="25">
        <f t="shared" si="147"/>
        <v>3622.4</v>
      </c>
      <c r="AR370" s="53">
        <v>1797.4705099612986</v>
      </c>
      <c r="AS370" s="25">
        <f t="shared" si="148"/>
        <v>2250.1294900387011</v>
      </c>
      <c r="AT370" s="21">
        <v>1095</v>
      </c>
      <c r="AU370" s="21">
        <v>0</v>
      </c>
      <c r="AV370" s="21">
        <v>100</v>
      </c>
      <c r="AW370" s="21">
        <v>0</v>
      </c>
      <c r="AX370" s="53">
        <v>126.9952561425181</v>
      </c>
      <c r="AY370" s="25">
        <f t="shared" si="149"/>
        <v>0</v>
      </c>
      <c r="AZ370" s="35">
        <v>2970</v>
      </c>
      <c r="BA370" s="21">
        <v>300</v>
      </c>
      <c r="BB370" s="21">
        <v>40</v>
      </c>
      <c r="BC370" s="35">
        <f t="shared" si="150"/>
        <v>2670</v>
      </c>
      <c r="BD370" s="53">
        <v>332.52694966678519</v>
      </c>
      <c r="BE370" s="25">
        <f t="shared" si="151"/>
        <v>7.4730503332148146</v>
      </c>
      <c r="BF370" s="21">
        <v>320</v>
      </c>
      <c r="BG370" s="21">
        <v>40</v>
      </c>
      <c r="BH370" s="21">
        <v>5</v>
      </c>
      <c r="BI370" s="26">
        <f t="shared" si="152"/>
        <v>275</v>
      </c>
      <c r="BJ370" s="53">
        <v>48.264033033025584</v>
      </c>
      <c r="BK370" s="25">
        <f t="shared" si="153"/>
        <v>0</v>
      </c>
      <c r="BL370" s="35">
        <v>12990</v>
      </c>
      <c r="BM370" s="35">
        <v>1250</v>
      </c>
      <c r="BN370" s="35">
        <v>2000</v>
      </c>
      <c r="BO370" s="35">
        <f t="shared" si="154"/>
        <v>9740</v>
      </c>
      <c r="BP370" s="54">
        <v>3229.9873751175669</v>
      </c>
      <c r="BQ370" s="25">
        <f t="shared" si="155"/>
        <v>20.012624882433101</v>
      </c>
      <c r="BR370" s="21">
        <v>2000</v>
      </c>
      <c r="BS370" s="21">
        <v>285</v>
      </c>
      <c r="BT370" s="21">
        <v>38</v>
      </c>
      <c r="BU370" s="21">
        <f t="shared" si="156"/>
        <v>1677</v>
      </c>
      <c r="BV370" s="55">
        <v>306.25496585372781</v>
      </c>
      <c r="BW370" s="32">
        <f t="shared" si="157"/>
        <v>16.745034146272189</v>
      </c>
      <c r="BX370" s="35">
        <v>5328</v>
      </c>
      <c r="BY370" s="25">
        <v>1716</v>
      </c>
      <c r="BZ370" s="21">
        <v>50</v>
      </c>
      <c r="CA370" s="21">
        <f t="shared" si="158"/>
        <v>3562</v>
      </c>
      <c r="CB370" s="53">
        <v>1244.9660890561456</v>
      </c>
      <c r="CC370" s="25">
        <f t="shared" si="159"/>
        <v>521.03391094385438</v>
      </c>
      <c r="CD370" s="22">
        <v>5700</v>
      </c>
      <c r="CE370" s="21">
        <v>792</v>
      </c>
      <c r="CF370" s="21">
        <v>200</v>
      </c>
      <c r="CG370" s="21">
        <f t="shared" si="160"/>
        <v>4908</v>
      </c>
      <c r="CH370" s="53">
        <v>1079.9236184254173</v>
      </c>
      <c r="CI370" s="25">
        <f t="shared" si="161"/>
        <v>0</v>
      </c>
      <c r="CJ370" s="21">
        <f t="shared" si="162"/>
        <v>850</v>
      </c>
      <c r="CK370" s="21">
        <v>700</v>
      </c>
      <c r="CL370" s="21">
        <v>490</v>
      </c>
      <c r="CM370" s="21">
        <v>0</v>
      </c>
      <c r="CN370" s="53">
        <v>356.27815901326449</v>
      </c>
      <c r="CO370" s="25">
        <f t="shared" si="163"/>
        <v>833.72184098673551</v>
      </c>
    </row>
    <row r="371" spans="2:93" ht="14" customHeight="1" x14ac:dyDescent="0.35">
      <c r="B371" s="4"/>
      <c r="C371" s="13">
        <v>45066</v>
      </c>
      <c r="D371" s="22">
        <f t="shared" si="140"/>
        <v>5295</v>
      </c>
      <c r="E371" s="52">
        <v>3077.5</v>
      </c>
      <c r="F371" s="52">
        <v>50</v>
      </c>
      <c r="G371" s="22">
        <f t="shared" si="141"/>
        <v>2167.5</v>
      </c>
      <c r="H371" s="22">
        <v>48.58280016579058</v>
      </c>
      <c r="I371" s="22">
        <f t="shared" si="164"/>
        <v>3078.9171998342094</v>
      </c>
      <c r="J371" s="21">
        <v>300</v>
      </c>
      <c r="K371" s="21">
        <v>267</v>
      </c>
      <c r="L371" s="26">
        <v>33</v>
      </c>
      <c r="M371" s="21">
        <v>0</v>
      </c>
      <c r="N371" s="53">
        <v>27.558728274882959</v>
      </c>
      <c r="O371" s="25">
        <f t="shared" si="165"/>
        <v>272.44127172511702</v>
      </c>
      <c r="P371" s="21">
        <v>2500</v>
      </c>
      <c r="Q371" s="25">
        <v>2150</v>
      </c>
      <c r="R371" s="21">
        <v>0</v>
      </c>
      <c r="S371" s="25">
        <f t="shared" si="142"/>
        <v>350</v>
      </c>
      <c r="T371" s="53">
        <v>833.01129612559089</v>
      </c>
      <c r="U371" s="25">
        <f t="shared" si="143"/>
        <v>1316.9887038744091</v>
      </c>
      <c r="V371" s="25">
        <v>1113</v>
      </c>
      <c r="W371" s="26">
        <v>40</v>
      </c>
      <c r="X371" s="25">
        <v>203</v>
      </c>
      <c r="Y371" s="21">
        <v>0</v>
      </c>
      <c r="Z371" s="53">
        <v>245.38085960326521</v>
      </c>
      <c r="AA371" s="25">
        <f t="shared" si="166"/>
        <v>0</v>
      </c>
      <c r="AB371" s="21">
        <v>864</v>
      </c>
      <c r="AC371" s="21">
        <v>110</v>
      </c>
      <c r="AD371" s="21">
        <v>120</v>
      </c>
      <c r="AE371" s="21">
        <f t="shared" si="144"/>
        <v>634</v>
      </c>
      <c r="AF371" s="52">
        <v>162.27193693550836</v>
      </c>
      <c r="AG371" s="22">
        <f t="shared" si="167"/>
        <v>67.728063064491636</v>
      </c>
      <c r="AH371" s="22">
        <v>2213</v>
      </c>
      <c r="AI371" s="21">
        <v>298.60000000000002</v>
      </c>
      <c r="AJ371" s="21">
        <v>600</v>
      </c>
      <c r="AK371" s="21">
        <f t="shared" si="145"/>
        <v>1314.4</v>
      </c>
      <c r="AL371" s="53">
        <v>963.90547442249442</v>
      </c>
      <c r="AM371" s="25">
        <f t="shared" si="146"/>
        <v>0</v>
      </c>
      <c r="AN371" s="35">
        <v>7670</v>
      </c>
      <c r="AO371" s="21">
        <v>3647.6</v>
      </c>
      <c r="AP371" s="21">
        <v>400</v>
      </c>
      <c r="AQ371" s="25">
        <f t="shared" si="147"/>
        <v>3622.4</v>
      </c>
      <c r="AR371" s="53">
        <v>1756.6014150520564</v>
      </c>
      <c r="AS371" s="25">
        <f t="shared" si="148"/>
        <v>2290.9985849479435</v>
      </c>
      <c r="AT371" s="21">
        <v>1095</v>
      </c>
      <c r="AU371" s="21">
        <v>0</v>
      </c>
      <c r="AV371" s="21">
        <v>100</v>
      </c>
      <c r="AW371" s="21">
        <v>0</v>
      </c>
      <c r="AX371" s="53">
        <v>98.020721920032329</v>
      </c>
      <c r="AY371" s="25">
        <f t="shared" si="149"/>
        <v>1.9792780799676706</v>
      </c>
      <c r="AZ371" s="35">
        <v>2970</v>
      </c>
      <c r="BA371" s="21">
        <v>300</v>
      </c>
      <c r="BB371" s="21">
        <v>40</v>
      </c>
      <c r="BC371" s="35">
        <f t="shared" si="150"/>
        <v>2670</v>
      </c>
      <c r="BD371" s="53">
        <v>325.09437149641695</v>
      </c>
      <c r="BE371" s="25">
        <f t="shared" si="151"/>
        <v>14.905628503583046</v>
      </c>
      <c r="BF371" s="21">
        <v>320</v>
      </c>
      <c r="BG371" s="21">
        <v>40</v>
      </c>
      <c r="BH371" s="21">
        <v>5</v>
      </c>
      <c r="BI371" s="26">
        <f t="shared" si="152"/>
        <v>275</v>
      </c>
      <c r="BJ371" s="53">
        <v>48.84026503346967</v>
      </c>
      <c r="BK371" s="25">
        <f t="shared" si="153"/>
        <v>0</v>
      </c>
      <c r="BL371" s="35">
        <v>12990</v>
      </c>
      <c r="BM371" s="35">
        <v>1250</v>
      </c>
      <c r="BN371" s="35">
        <v>2000</v>
      </c>
      <c r="BO371" s="35">
        <f t="shared" si="154"/>
        <v>9740</v>
      </c>
      <c r="BP371" s="54">
        <v>3286.4905078937577</v>
      </c>
      <c r="BQ371" s="25">
        <f t="shared" si="155"/>
        <v>0</v>
      </c>
      <c r="BR371" s="21">
        <v>2000</v>
      </c>
      <c r="BS371" s="21">
        <v>285</v>
      </c>
      <c r="BT371" s="21">
        <v>38</v>
      </c>
      <c r="BU371" s="21">
        <f t="shared" si="156"/>
        <v>1677</v>
      </c>
      <c r="BV371" s="55">
        <v>306.25496585372781</v>
      </c>
      <c r="BW371" s="32">
        <f t="shared" si="157"/>
        <v>16.745034146272189</v>
      </c>
      <c r="BX371" s="35">
        <v>5328</v>
      </c>
      <c r="BY371" s="25">
        <v>1716</v>
      </c>
      <c r="BZ371" s="21">
        <v>50</v>
      </c>
      <c r="CA371" s="21">
        <f t="shared" si="158"/>
        <v>3562</v>
      </c>
      <c r="CB371" s="53">
        <v>1215.4681892133872</v>
      </c>
      <c r="CC371" s="25">
        <f t="shared" si="159"/>
        <v>550.53181078661282</v>
      </c>
      <c r="CD371" s="22">
        <v>5700</v>
      </c>
      <c r="CE371" s="21">
        <v>792</v>
      </c>
      <c r="CF371" s="21">
        <v>200</v>
      </c>
      <c r="CG371" s="21">
        <f t="shared" si="160"/>
        <v>4908</v>
      </c>
      <c r="CH371" s="53">
        <v>1153.1751894768013</v>
      </c>
      <c r="CI371" s="25">
        <f t="shared" si="161"/>
        <v>0</v>
      </c>
      <c r="CJ371" s="21">
        <f t="shared" si="162"/>
        <v>850</v>
      </c>
      <c r="CK371" s="21">
        <v>700</v>
      </c>
      <c r="CL371" s="21">
        <v>490</v>
      </c>
      <c r="CM371" s="21">
        <v>0</v>
      </c>
      <c r="CN371" s="53">
        <v>385.68755039601712</v>
      </c>
      <c r="CO371" s="25">
        <f t="shared" si="163"/>
        <v>804.31244960398294</v>
      </c>
    </row>
    <row r="372" spans="2:93" ht="14" customHeight="1" x14ac:dyDescent="0.35">
      <c r="B372" s="4"/>
      <c r="C372" s="13">
        <v>45067</v>
      </c>
      <c r="D372" s="22">
        <f t="shared" si="140"/>
        <v>5295</v>
      </c>
      <c r="E372" s="52">
        <v>3077.5</v>
      </c>
      <c r="F372" s="52">
        <v>50</v>
      </c>
      <c r="G372" s="22">
        <f t="shared" si="141"/>
        <v>2167.5</v>
      </c>
      <c r="H372" s="22">
        <v>59.388328840314315</v>
      </c>
      <c r="I372" s="22">
        <f t="shared" si="164"/>
        <v>3068.1116711596856</v>
      </c>
      <c r="J372" s="21">
        <v>300</v>
      </c>
      <c r="K372" s="21">
        <v>267</v>
      </c>
      <c r="L372" s="26">
        <v>33</v>
      </c>
      <c r="M372" s="21">
        <v>0</v>
      </c>
      <c r="N372" s="53">
        <v>14.951158456752259</v>
      </c>
      <c r="O372" s="25">
        <f t="shared" si="165"/>
        <v>285.04884154324776</v>
      </c>
      <c r="P372" s="21">
        <v>2500</v>
      </c>
      <c r="Q372" s="25">
        <v>2150</v>
      </c>
      <c r="R372" s="21">
        <v>0</v>
      </c>
      <c r="S372" s="25">
        <f t="shared" si="142"/>
        <v>350</v>
      </c>
      <c r="T372" s="53">
        <v>831.05171018663816</v>
      </c>
      <c r="U372" s="25">
        <f t="shared" si="143"/>
        <v>1318.948289813362</v>
      </c>
      <c r="V372" s="25">
        <v>1113</v>
      </c>
      <c r="W372" s="26">
        <v>40</v>
      </c>
      <c r="X372" s="25">
        <v>203</v>
      </c>
      <c r="Y372" s="21">
        <v>0</v>
      </c>
      <c r="Z372" s="53">
        <v>185.10549711265327</v>
      </c>
      <c r="AA372" s="25">
        <f t="shared" si="166"/>
        <v>57.894502887346732</v>
      </c>
      <c r="AB372" s="21">
        <v>864</v>
      </c>
      <c r="AC372" s="21">
        <v>110</v>
      </c>
      <c r="AD372" s="21">
        <v>120</v>
      </c>
      <c r="AE372" s="21">
        <f t="shared" si="144"/>
        <v>634</v>
      </c>
      <c r="AF372" s="52">
        <v>123.99945144702312</v>
      </c>
      <c r="AG372" s="22">
        <f t="shared" si="167"/>
        <v>106.00054855297688</v>
      </c>
      <c r="AH372" s="22">
        <v>2213</v>
      </c>
      <c r="AI372" s="21">
        <v>298.60000000000002</v>
      </c>
      <c r="AJ372" s="21">
        <v>600</v>
      </c>
      <c r="AK372" s="21">
        <f t="shared" si="145"/>
        <v>1314.4</v>
      </c>
      <c r="AL372" s="53">
        <v>818.30062379214507</v>
      </c>
      <c r="AM372" s="25">
        <f t="shared" si="146"/>
        <v>80.299376207854948</v>
      </c>
      <c r="AN372" s="35">
        <v>7670</v>
      </c>
      <c r="AO372" s="21">
        <v>3647.6</v>
      </c>
      <c r="AP372" s="21">
        <v>400</v>
      </c>
      <c r="AQ372" s="25">
        <f t="shared" si="147"/>
        <v>3622.4</v>
      </c>
      <c r="AR372" s="53">
        <v>1713.7254224384978</v>
      </c>
      <c r="AS372" s="25">
        <f t="shared" si="148"/>
        <v>2333.8745775615021</v>
      </c>
      <c r="AT372" s="21">
        <v>1095</v>
      </c>
      <c r="AU372" s="21">
        <v>0</v>
      </c>
      <c r="AV372" s="21">
        <v>100</v>
      </c>
      <c r="AW372" s="21">
        <v>0</v>
      </c>
      <c r="AX372" s="53">
        <v>78.674679298051274</v>
      </c>
      <c r="AY372" s="25">
        <f t="shared" si="149"/>
        <v>21.325320701948726</v>
      </c>
      <c r="AZ372" s="35">
        <v>2970</v>
      </c>
      <c r="BA372" s="21">
        <v>300</v>
      </c>
      <c r="BB372" s="21">
        <v>40</v>
      </c>
      <c r="BC372" s="35">
        <f t="shared" si="150"/>
        <v>2670</v>
      </c>
      <c r="BD372" s="53">
        <v>254.77693818572592</v>
      </c>
      <c r="BE372" s="25">
        <f t="shared" si="151"/>
        <v>85.223061814274075</v>
      </c>
      <c r="BF372" s="21">
        <v>320</v>
      </c>
      <c r="BG372" s="21">
        <v>40</v>
      </c>
      <c r="BH372" s="21">
        <v>5</v>
      </c>
      <c r="BI372" s="26">
        <f t="shared" si="152"/>
        <v>275</v>
      </c>
      <c r="BJ372" s="53">
        <v>25.065609832668361</v>
      </c>
      <c r="BK372" s="25">
        <f t="shared" si="153"/>
        <v>19.934390167331639</v>
      </c>
      <c r="BL372" s="35">
        <v>12990</v>
      </c>
      <c r="BM372" s="35">
        <v>1250</v>
      </c>
      <c r="BN372" s="35">
        <v>2000</v>
      </c>
      <c r="BO372" s="35">
        <f t="shared" si="154"/>
        <v>9740</v>
      </c>
      <c r="BP372" s="54">
        <v>3275.5470768562313</v>
      </c>
      <c r="BQ372" s="25">
        <f t="shared" si="155"/>
        <v>0</v>
      </c>
      <c r="BR372" s="21">
        <v>2000</v>
      </c>
      <c r="BS372" s="21">
        <v>285</v>
      </c>
      <c r="BT372" s="21">
        <v>38</v>
      </c>
      <c r="BU372" s="21">
        <f t="shared" si="156"/>
        <v>1677</v>
      </c>
      <c r="BV372" s="55">
        <v>306.25496585372781</v>
      </c>
      <c r="BW372" s="32">
        <f t="shared" si="157"/>
        <v>16.745034146272189</v>
      </c>
      <c r="BX372" s="35">
        <v>5328</v>
      </c>
      <c r="BY372" s="25">
        <v>1716</v>
      </c>
      <c r="BZ372" s="21">
        <v>50</v>
      </c>
      <c r="CA372" s="21">
        <f t="shared" si="158"/>
        <v>3562</v>
      </c>
      <c r="CB372" s="53">
        <v>1216.0882352739609</v>
      </c>
      <c r="CC372" s="25">
        <f t="shared" si="159"/>
        <v>549.91176472603911</v>
      </c>
      <c r="CD372" s="22">
        <v>5700</v>
      </c>
      <c r="CE372" s="21">
        <v>792</v>
      </c>
      <c r="CF372" s="21">
        <v>200</v>
      </c>
      <c r="CG372" s="21">
        <f t="shared" si="160"/>
        <v>4908</v>
      </c>
      <c r="CH372" s="53">
        <v>1140.6260339405117</v>
      </c>
      <c r="CI372" s="25">
        <f t="shared" si="161"/>
        <v>0</v>
      </c>
      <c r="CJ372" s="21">
        <f t="shared" si="162"/>
        <v>850</v>
      </c>
      <c r="CK372" s="21">
        <v>700</v>
      </c>
      <c r="CL372" s="21">
        <v>490</v>
      </c>
      <c r="CM372" s="21">
        <v>0</v>
      </c>
      <c r="CN372" s="53">
        <v>358.83817795736377</v>
      </c>
      <c r="CO372" s="25">
        <f t="shared" si="163"/>
        <v>831.16182204263623</v>
      </c>
    </row>
    <row r="373" spans="2:93" ht="14" customHeight="1" x14ac:dyDescent="0.35">
      <c r="B373" s="4"/>
      <c r="C373" s="13">
        <v>45068</v>
      </c>
      <c r="D373" s="22">
        <f t="shared" si="140"/>
        <v>5295</v>
      </c>
      <c r="E373" s="52">
        <v>3077.5</v>
      </c>
      <c r="F373" s="52">
        <v>50</v>
      </c>
      <c r="G373" s="22">
        <f t="shared" si="141"/>
        <v>2167.5</v>
      </c>
      <c r="H373" s="22">
        <v>56.470191024513881</v>
      </c>
      <c r="I373" s="22">
        <f t="shared" si="164"/>
        <v>3071.029808975486</v>
      </c>
      <c r="J373" s="21">
        <v>300</v>
      </c>
      <c r="K373" s="21">
        <v>267</v>
      </c>
      <c r="L373" s="26">
        <v>33</v>
      </c>
      <c r="M373" s="21">
        <v>0</v>
      </c>
      <c r="N373" s="53">
        <v>32.273177988057988</v>
      </c>
      <c r="O373" s="25">
        <f t="shared" si="165"/>
        <v>267.72682201194203</v>
      </c>
      <c r="P373" s="21">
        <v>2500</v>
      </c>
      <c r="Q373" s="25">
        <v>2150</v>
      </c>
      <c r="R373" s="21">
        <v>0</v>
      </c>
      <c r="S373" s="25">
        <f t="shared" si="142"/>
        <v>350</v>
      </c>
      <c r="T373" s="53">
        <v>832.18374568325123</v>
      </c>
      <c r="U373" s="25">
        <f t="shared" si="143"/>
        <v>1317.8162543167487</v>
      </c>
      <c r="V373" s="25">
        <v>1113</v>
      </c>
      <c r="W373" s="26">
        <v>40</v>
      </c>
      <c r="X373" s="25">
        <v>203</v>
      </c>
      <c r="Y373" s="21">
        <v>0</v>
      </c>
      <c r="Z373" s="53">
        <v>232.7494114335291</v>
      </c>
      <c r="AA373" s="25">
        <f t="shared" si="166"/>
        <v>10.250588566470896</v>
      </c>
      <c r="AB373" s="21">
        <v>864</v>
      </c>
      <c r="AC373" s="21">
        <v>110</v>
      </c>
      <c r="AD373" s="21">
        <v>120</v>
      </c>
      <c r="AE373" s="21">
        <f t="shared" si="144"/>
        <v>634</v>
      </c>
      <c r="AF373" s="52">
        <v>166.60324972768356</v>
      </c>
      <c r="AG373" s="22">
        <f t="shared" si="167"/>
        <v>63.396750272316439</v>
      </c>
      <c r="AH373" s="22">
        <v>2213</v>
      </c>
      <c r="AI373" s="21">
        <v>298.60000000000002</v>
      </c>
      <c r="AJ373" s="21">
        <v>600</v>
      </c>
      <c r="AK373" s="21">
        <f t="shared" si="145"/>
        <v>1314.4</v>
      </c>
      <c r="AL373" s="53">
        <v>976.69656084749693</v>
      </c>
      <c r="AM373" s="25">
        <f t="shared" si="146"/>
        <v>0</v>
      </c>
      <c r="AN373" s="35">
        <v>7670</v>
      </c>
      <c r="AO373" s="21">
        <v>3647.6</v>
      </c>
      <c r="AP373" s="21">
        <v>400</v>
      </c>
      <c r="AQ373" s="25">
        <f t="shared" si="147"/>
        <v>3622.4</v>
      </c>
      <c r="AR373" s="53">
        <v>1913.1789913868909</v>
      </c>
      <c r="AS373" s="25">
        <f t="shared" si="148"/>
        <v>2134.4210086131088</v>
      </c>
      <c r="AT373" s="21">
        <v>1095</v>
      </c>
      <c r="AU373" s="21">
        <v>0</v>
      </c>
      <c r="AV373" s="21">
        <v>100</v>
      </c>
      <c r="AW373" s="21">
        <v>0</v>
      </c>
      <c r="AX373" s="53">
        <v>100.84474235055875</v>
      </c>
      <c r="AY373" s="25">
        <f t="shared" si="149"/>
        <v>0</v>
      </c>
      <c r="AZ373" s="35">
        <v>2970</v>
      </c>
      <c r="BA373" s="21">
        <v>300</v>
      </c>
      <c r="BB373" s="21">
        <v>40</v>
      </c>
      <c r="BC373" s="35">
        <f t="shared" si="150"/>
        <v>2670</v>
      </c>
      <c r="BD373" s="53">
        <v>327.78511643679957</v>
      </c>
      <c r="BE373" s="25">
        <f t="shared" si="151"/>
        <v>12.214883563200431</v>
      </c>
      <c r="BF373" s="21">
        <v>320</v>
      </c>
      <c r="BG373" s="21">
        <v>40</v>
      </c>
      <c r="BH373" s="21">
        <v>5</v>
      </c>
      <c r="BI373" s="26">
        <f t="shared" si="152"/>
        <v>275</v>
      </c>
      <c r="BJ373" s="53">
        <v>54.24204763678329</v>
      </c>
      <c r="BK373" s="25">
        <f t="shared" si="153"/>
        <v>0</v>
      </c>
      <c r="BL373" s="35">
        <v>12990</v>
      </c>
      <c r="BM373" s="35">
        <v>1250</v>
      </c>
      <c r="BN373" s="35">
        <v>2000</v>
      </c>
      <c r="BO373" s="35">
        <f t="shared" si="154"/>
        <v>9740</v>
      </c>
      <c r="BP373" s="54">
        <v>3253.6509055979418</v>
      </c>
      <c r="BQ373" s="25">
        <f t="shared" si="155"/>
        <v>0</v>
      </c>
      <c r="BR373" s="21">
        <v>2000</v>
      </c>
      <c r="BS373" s="21">
        <v>285</v>
      </c>
      <c r="BT373" s="21">
        <v>38</v>
      </c>
      <c r="BU373" s="21">
        <f t="shared" si="156"/>
        <v>1677</v>
      </c>
      <c r="BV373" s="55">
        <v>306.25496585372781</v>
      </c>
      <c r="BW373" s="32">
        <f t="shared" si="157"/>
        <v>16.745034146272189</v>
      </c>
      <c r="BX373" s="35">
        <v>5328</v>
      </c>
      <c r="BY373" s="25">
        <v>1716</v>
      </c>
      <c r="BZ373" s="21">
        <v>50</v>
      </c>
      <c r="CA373" s="21">
        <f t="shared" si="158"/>
        <v>3562</v>
      </c>
      <c r="CB373" s="53">
        <v>1256.3781685361814</v>
      </c>
      <c r="CC373" s="25">
        <f t="shared" si="159"/>
        <v>509.62183146381858</v>
      </c>
      <c r="CD373" s="22">
        <v>5700</v>
      </c>
      <c r="CE373" s="21">
        <v>792</v>
      </c>
      <c r="CF373" s="21">
        <v>200</v>
      </c>
      <c r="CG373" s="21">
        <f t="shared" si="160"/>
        <v>4908</v>
      </c>
      <c r="CH373" s="53">
        <v>1190.7925961030965</v>
      </c>
      <c r="CI373" s="25">
        <f t="shared" si="161"/>
        <v>0</v>
      </c>
      <c r="CJ373" s="21">
        <f t="shared" si="162"/>
        <v>850</v>
      </c>
      <c r="CK373" s="21">
        <v>700</v>
      </c>
      <c r="CL373" s="21">
        <v>490</v>
      </c>
      <c r="CM373" s="21">
        <v>0</v>
      </c>
      <c r="CN373" s="53">
        <v>390.52453459772153</v>
      </c>
      <c r="CO373" s="25">
        <f t="shared" si="163"/>
        <v>799.47546540227847</v>
      </c>
    </row>
    <row r="374" spans="2:93" ht="14" customHeight="1" x14ac:dyDescent="0.35">
      <c r="B374" s="4"/>
      <c r="C374" s="13">
        <v>45069</v>
      </c>
      <c r="D374" s="22">
        <f t="shared" si="140"/>
        <v>5295</v>
      </c>
      <c r="E374" s="52">
        <v>3077.5</v>
      </c>
      <c r="F374" s="52">
        <v>50</v>
      </c>
      <c r="G374" s="22">
        <f t="shared" si="141"/>
        <v>2167.5</v>
      </c>
      <c r="H374" s="22">
        <v>54.240480274729123</v>
      </c>
      <c r="I374" s="22">
        <f t="shared" si="164"/>
        <v>3073.2595197252708</v>
      </c>
      <c r="J374" s="21">
        <v>300</v>
      </c>
      <c r="K374" s="21">
        <v>267</v>
      </c>
      <c r="L374" s="26">
        <v>33</v>
      </c>
      <c r="M374" s="21">
        <v>0</v>
      </c>
      <c r="N374" s="53">
        <v>32.823858611642933</v>
      </c>
      <c r="O374" s="25">
        <f t="shared" si="165"/>
        <v>267.17614138835705</v>
      </c>
      <c r="P374" s="21">
        <v>2500</v>
      </c>
      <c r="Q374" s="25">
        <v>2150</v>
      </c>
      <c r="R374" s="21">
        <v>0</v>
      </c>
      <c r="S374" s="25">
        <f t="shared" si="142"/>
        <v>350</v>
      </c>
      <c r="T374" s="53">
        <v>828.46925531551392</v>
      </c>
      <c r="U374" s="25">
        <f t="shared" si="143"/>
        <v>1321.5307446844861</v>
      </c>
      <c r="V374" s="25">
        <v>1113</v>
      </c>
      <c r="W374" s="26">
        <v>40</v>
      </c>
      <c r="X374" s="25">
        <v>203</v>
      </c>
      <c r="Y374" s="21">
        <v>0</v>
      </c>
      <c r="Z374" s="53">
        <v>245.68291678648569</v>
      </c>
      <c r="AA374" s="25">
        <f t="shared" si="166"/>
        <v>0</v>
      </c>
      <c r="AB374" s="21">
        <v>864</v>
      </c>
      <c r="AC374" s="21">
        <v>110</v>
      </c>
      <c r="AD374" s="21">
        <v>120</v>
      </c>
      <c r="AE374" s="21">
        <f t="shared" si="144"/>
        <v>634</v>
      </c>
      <c r="AF374" s="52">
        <v>169.81767873066343</v>
      </c>
      <c r="AG374" s="22">
        <f t="shared" si="167"/>
        <v>60.182321269336569</v>
      </c>
      <c r="AH374" s="22">
        <v>2213</v>
      </c>
      <c r="AI374" s="21">
        <v>298.60000000000002</v>
      </c>
      <c r="AJ374" s="21">
        <v>600</v>
      </c>
      <c r="AK374" s="21">
        <f t="shared" si="145"/>
        <v>1314.4</v>
      </c>
      <c r="AL374" s="53">
        <v>1010.6291188419015</v>
      </c>
      <c r="AM374" s="25">
        <f t="shared" si="146"/>
        <v>0</v>
      </c>
      <c r="AN374" s="35">
        <v>7670</v>
      </c>
      <c r="AO374" s="21">
        <v>3647.6</v>
      </c>
      <c r="AP374" s="21">
        <v>400</v>
      </c>
      <c r="AQ374" s="25">
        <f t="shared" si="147"/>
        <v>3622.4</v>
      </c>
      <c r="AR374" s="53">
        <v>2093.6516785511067</v>
      </c>
      <c r="AS374" s="25">
        <f t="shared" si="148"/>
        <v>1953.9483214488932</v>
      </c>
      <c r="AT374" s="21">
        <v>1095</v>
      </c>
      <c r="AU374" s="21">
        <v>0</v>
      </c>
      <c r="AV374" s="21">
        <v>100</v>
      </c>
      <c r="AW374" s="21">
        <v>0</v>
      </c>
      <c r="AX374" s="53">
        <v>110.66998666124911</v>
      </c>
      <c r="AY374" s="25">
        <f t="shared" si="149"/>
        <v>0</v>
      </c>
      <c r="AZ374" s="35">
        <v>2970</v>
      </c>
      <c r="BA374" s="21">
        <v>300</v>
      </c>
      <c r="BB374" s="21">
        <v>40</v>
      </c>
      <c r="BC374" s="35">
        <f t="shared" si="150"/>
        <v>2670</v>
      </c>
      <c r="BD374" s="53">
        <v>321.02405392213853</v>
      </c>
      <c r="BE374" s="25">
        <f t="shared" si="151"/>
        <v>18.975946077861465</v>
      </c>
      <c r="BF374" s="21">
        <v>320</v>
      </c>
      <c r="BG374" s="21">
        <v>40</v>
      </c>
      <c r="BH374" s="21">
        <v>5</v>
      </c>
      <c r="BI374" s="26">
        <f t="shared" si="152"/>
        <v>275</v>
      </c>
      <c r="BJ374" s="53">
        <v>54.20312370937193</v>
      </c>
      <c r="BK374" s="25">
        <f t="shared" si="153"/>
        <v>0</v>
      </c>
      <c r="BL374" s="35">
        <v>12990</v>
      </c>
      <c r="BM374" s="35">
        <v>1250</v>
      </c>
      <c r="BN374" s="35">
        <v>2000</v>
      </c>
      <c r="BO374" s="35">
        <f t="shared" si="154"/>
        <v>9740</v>
      </c>
      <c r="BP374" s="54">
        <v>3326.1812663921992</v>
      </c>
      <c r="BQ374" s="25">
        <f t="shared" si="155"/>
        <v>0</v>
      </c>
      <c r="BR374" s="21">
        <v>2000</v>
      </c>
      <c r="BS374" s="21">
        <v>285</v>
      </c>
      <c r="BT374" s="21">
        <v>38</v>
      </c>
      <c r="BU374" s="21">
        <f t="shared" si="156"/>
        <v>1677</v>
      </c>
      <c r="BV374" s="55">
        <v>306.25496585372781</v>
      </c>
      <c r="BW374" s="32">
        <f t="shared" si="157"/>
        <v>16.745034146272189</v>
      </c>
      <c r="BX374" s="35">
        <v>5328</v>
      </c>
      <c r="BY374" s="25">
        <v>1716</v>
      </c>
      <c r="BZ374" s="21">
        <v>50</v>
      </c>
      <c r="CA374" s="21">
        <f t="shared" si="158"/>
        <v>3562</v>
      </c>
      <c r="CB374" s="53">
        <v>1241.0690830652604</v>
      </c>
      <c r="CC374" s="25">
        <f t="shared" si="159"/>
        <v>524.93091693473957</v>
      </c>
      <c r="CD374" s="22">
        <v>5700</v>
      </c>
      <c r="CE374" s="21">
        <v>792</v>
      </c>
      <c r="CF374" s="21">
        <v>200</v>
      </c>
      <c r="CG374" s="21">
        <f t="shared" si="160"/>
        <v>4908</v>
      </c>
      <c r="CH374" s="53">
        <v>1126.4230942264926</v>
      </c>
      <c r="CI374" s="25">
        <f t="shared" si="161"/>
        <v>0</v>
      </c>
      <c r="CJ374" s="21">
        <f t="shared" si="162"/>
        <v>850</v>
      </c>
      <c r="CK374" s="21">
        <v>700</v>
      </c>
      <c r="CL374" s="21">
        <v>490</v>
      </c>
      <c r="CM374" s="21">
        <v>0</v>
      </c>
      <c r="CN374" s="53">
        <v>396.05397430588351</v>
      </c>
      <c r="CO374" s="25">
        <f t="shared" si="163"/>
        <v>793.94602569411654</v>
      </c>
    </row>
    <row r="375" spans="2:93" ht="14" customHeight="1" x14ac:dyDescent="0.35">
      <c r="B375" s="4"/>
      <c r="C375" s="13">
        <v>45070</v>
      </c>
      <c r="D375" s="22">
        <f t="shared" si="140"/>
        <v>5295</v>
      </c>
      <c r="E375" s="52">
        <v>3077.5</v>
      </c>
      <c r="F375" s="52">
        <v>50</v>
      </c>
      <c r="G375" s="22">
        <f t="shared" si="141"/>
        <v>2167.5</v>
      </c>
      <c r="H375" s="22">
        <v>50.6305280967415</v>
      </c>
      <c r="I375" s="22">
        <f t="shared" si="164"/>
        <v>3076.8694719032583</v>
      </c>
      <c r="J375" s="21">
        <v>300</v>
      </c>
      <c r="K375" s="21">
        <v>267</v>
      </c>
      <c r="L375" s="26">
        <v>33</v>
      </c>
      <c r="M375" s="21">
        <v>0</v>
      </c>
      <c r="N375" s="53">
        <v>33.122899038581515</v>
      </c>
      <c r="O375" s="25">
        <f t="shared" si="165"/>
        <v>266.87710096141848</v>
      </c>
      <c r="P375" s="21">
        <v>2500</v>
      </c>
      <c r="Q375" s="25">
        <v>2150</v>
      </c>
      <c r="R375" s="21">
        <v>0</v>
      </c>
      <c r="S375" s="25">
        <f t="shared" si="142"/>
        <v>350</v>
      </c>
      <c r="T375" s="53">
        <v>833.07694696539238</v>
      </c>
      <c r="U375" s="25">
        <f t="shared" si="143"/>
        <v>1316.9230530346076</v>
      </c>
      <c r="V375" s="25">
        <v>1113</v>
      </c>
      <c r="W375" s="26">
        <v>40</v>
      </c>
      <c r="X375" s="25">
        <v>203</v>
      </c>
      <c r="Y375" s="21">
        <v>0</v>
      </c>
      <c r="Z375" s="53">
        <v>245.23305889693751</v>
      </c>
      <c r="AA375" s="25">
        <f t="shared" si="166"/>
        <v>0</v>
      </c>
      <c r="AB375" s="21">
        <v>864</v>
      </c>
      <c r="AC375" s="21">
        <v>110</v>
      </c>
      <c r="AD375" s="21">
        <v>120</v>
      </c>
      <c r="AE375" s="21">
        <f t="shared" si="144"/>
        <v>634</v>
      </c>
      <c r="AF375" s="52">
        <v>170.27368082799759</v>
      </c>
      <c r="AG375" s="22">
        <f t="shared" si="167"/>
        <v>59.726319172002405</v>
      </c>
      <c r="AH375" s="22">
        <v>2213</v>
      </c>
      <c r="AI375" s="21">
        <v>298.60000000000002</v>
      </c>
      <c r="AJ375" s="21">
        <v>600</v>
      </c>
      <c r="AK375" s="21">
        <f t="shared" si="145"/>
        <v>1314.4</v>
      </c>
      <c r="AL375" s="53">
        <v>904.86599686911302</v>
      </c>
      <c r="AM375" s="25">
        <f t="shared" si="146"/>
        <v>0</v>
      </c>
      <c r="AN375" s="35">
        <v>7670</v>
      </c>
      <c r="AO375" s="21">
        <v>3647.6</v>
      </c>
      <c r="AP375" s="21">
        <v>400</v>
      </c>
      <c r="AQ375" s="25">
        <f t="shared" si="147"/>
        <v>3622.4</v>
      </c>
      <c r="AR375" s="53">
        <v>1978.9254802674902</v>
      </c>
      <c r="AS375" s="25">
        <f t="shared" si="148"/>
        <v>2068.6745197325099</v>
      </c>
      <c r="AT375" s="21">
        <v>1095</v>
      </c>
      <c r="AU375" s="21">
        <v>0</v>
      </c>
      <c r="AV375" s="21">
        <v>100</v>
      </c>
      <c r="AW375" s="21">
        <v>0</v>
      </c>
      <c r="AX375" s="53">
        <v>117.71669911231378</v>
      </c>
      <c r="AY375" s="25">
        <f t="shared" si="149"/>
        <v>0</v>
      </c>
      <c r="AZ375" s="35">
        <v>2970</v>
      </c>
      <c r="BA375" s="21">
        <v>300</v>
      </c>
      <c r="BB375" s="21">
        <v>40</v>
      </c>
      <c r="BC375" s="35">
        <f t="shared" si="150"/>
        <v>2670</v>
      </c>
      <c r="BD375" s="53">
        <v>318.47936502770312</v>
      </c>
      <c r="BE375" s="25">
        <f t="shared" si="151"/>
        <v>21.520634972296875</v>
      </c>
      <c r="BF375" s="21">
        <v>320</v>
      </c>
      <c r="BG375" s="21">
        <v>40</v>
      </c>
      <c r="BH375" s="21">
        <v>5</v>
      </c>
      <c r="BI375" s="26">
        <f t="shared" si="152"/>
        <v>275</v>
      </c>
      <c r="BJ375" s="53">
        <v>50.670553758542319</v>
      </c>
      <c r="BK375" s="25">
        <f t="shared" si="153"/>
        <v>0</v>
      </c>
      <c r="BL375" s="35">
        <v>12990</v>
      </c>
      <c r="BM375" s="35">
        <v>1250</v>
      </c>
      <c r="BN375" s="35">
        <v>2000</v>
      </c>
      <c r="BO375" s="35">
        <f t="shared" si="154"/>
        <v>9740</v>
      </c>
      <c r="BP375" s="54">
        <v>3320.7636268340498</v>
      </c>
      <c r="BQ375" s="25">
        <f t="shared" si="155"/>
        <v>0</v>
      </c>
      <c r="BR375" s="21">
        <v>2000</v>
      </c>
      <c r="BS375" s="21">
        <v>285</v>
      </c>
      <c r="BT375" s="21">
        <v>38</v>
      </c>
      <c r="BU375" s="21">
        <f t="shared" si="156"/>
        <v>1677</v>
      </c>
      <c r="BV375" s="55">
        <v>306.25496585372781</v>
      </c>
      <c r="BW375" s="32">
        <f t="shared" si="157"/>
        <v>16.745034146272189</v>
      </c>
      <c r="BX375" s="35">
        <v>5328</v>
      </c>
      <c r="BY375" s="25">
        <v>1716</v>
      </c>
      <c r="BZ375" s="21">
        <v>50</v>
      </c>
      <c r="CA375" s="21">
        <f t="shared" si="158"/>
        <v>3562</v>
      </c>
      <c r="CB375" s="53">
        <v>1252.3200903926067</v>
      </c>
      <c r="CC375" s="25">
        <f t="shared" si="159"/>
        <v>513.67990960739326</v>
      </c>
      <c r="CD375" s="22">
        <v>5700</v>
      </c>
      <c r="CE375" s="21">
        <v>792</v>
      </c>
      <c r="CF375" s="21">
        <v>200</v>
      </c>
      <c r="CG375" s="21">
        <f t="shared" si="160"/>
        <v>4908</v>
      </c>
      <c r="CH375" s="53">
        <v>1071.855389885141</v>
      </c>
      <c r="CI375" s="25">
        <f t="shared" si="161"/>
        <v>0</v>
      </c>
      <c r="CJ375" s="21">
        <f t="shared" si="162"/>
        <v>850</v>
      </c>
      <c r="CK375" s="21">
        <v>700</v>
      </c>
      <c r="CL375" s="21">
        <v>490</v>
      </c>
      <c r="CM375" s="21">
        <v>0</v>
      </c>
      <c r="CN375" s="53">
        <v>379.91134851212706</v>
      </c>
      <c r="CO375" s="25">
        <f t="shared" si="163"/>
        <v>810.08865148787299</v>
      </c>
    </row>
    <row r="376" spans="2:93" ht="14" customHeight="1" x14ac:dyDescent="0.35">
      <c r="B376" s="4"/>
      <c r="C376" s="13">
        <v>45071</v>
      </c>
      <c r="D376" s="22">
        <f t="shared" si="140"/>
        <v>5295</v>
      </c>
      <c r="E376" s="52">
        <v>3077.5</v>
      </c>
      <c r="F376" s="52">
        <v>50</v>
      </c>
      <c r="G376" s="22">
        <f t="shared" si="141"/>
        <v>2167.5</v>
      </c>
      <c r="H376" s="22">
        <v>58.637640957499528</v>
      </c>
      <c r="I376" s="22">
        <f t="shared" si="164"/>
        <v>3068.8623590425004</v>
      </c>
      <c r="J376" s="21">
        <v>300</v>
      </c>
      <c r="K376" s="21">
        <v>267</v>
      </c>
      <c r="L376" s="26">
        <v>33</v>
      </c>
      <c r="M376" s="21">
        <v>0</v>
      </c>
      <c r="N376" s="53">
        <v>33.869019909857109</v>
      </c>
      <c r="O376" s="25">
        <f t="shared" si="165"/>
        <v>266.13098009014288</v>
      </c>
      <c r="P376" s="21">
        <v>2500</v>
      </c>
      <c r="Q376" s="25">
        <v>2150</v>
      </c>
      <c r="R376" s="21">
        <v>0</v>
      </c>
      <c r="S376" s="25">
        <f t="shared" si="142"/>
        <v>350</v>
      </c>
      <c r="T376" s="53">
        <v>723.89026736354094</v>
      </c>
      <c r="U376" s="25">
        <f t="shared" si="143"/>
        <v>1426.1097326364591</v>
      </c>
      <c r="V376" s="25">
        <v>1113</v>
      </c>
      <c r="W376" s="26">
        <v>40</v>
      </c>
      <c r="X376" s="25">
        <v>203</v>
      </c>
      <c r="Y376" s="21">
        <v>0</v>
      </c>
      <c r="Z376" s="53">
        <v>240.26623003035718</v>
      </c>
      <c r="AA376" s="25">
        <f t="shared" si="166"/>
        <v>2.7337699696428217</v>
      </c>
      <c r="AB376" s="21">
        <v>864</v>
      </c>
      <c r="AC376" s="21">
        <v>110</v>
      </c>
      <c r="AD376" s="21">
        <v>120</v>
      </c>
      <c r="AE376" s="21">
        <f t="shared" si="144"/>
        <v>634</v>
      </c>
      <c r="AF376" s="52">
        <v>184.49449507581338</v>
      </c>
      <c r="AG376" s="22">
        <f t="shared" si="167"/>
        <v>45.505504924186624</v>
      </c>
      <c r="AH376" s="22">
        <v>2213</v>
      </c>
      <c r="AI376" s="21">
        <v>298.60000000000002</v>
      </c>
      <c r="AJ376" s="21">
        <v>600</v>
      </c>
      <c r="AK376" s="21">
        <f t="shared" si="145"/>
        <v>1314.4</v>
      </c>
      <c r="AL376" s="53">
        <v>1003.2066447493859</v>
      </c>
      <c r="AM376" s="25">
        <f t="shared" si="146"/>
        <v>0</v>
      </c>
      <c r="AN376" s="35">
        <v>7670</v>
      </c>
      <c r="AO376" s="21">
        <v>3647.6</v>
      </c>
      <c r="AP376" s="21">
        <v>400</v>
      </c>
      <c r="AQ376" s="25">
        <f t="shared" si="147"/>
        <v>3622.4</v>
      </c>
      <c r="AR376" s="53">
        <v>2000.5713433162937</v>
      </c>
      <c r="AS376" s="25">
        <f t="shared" si="148"/>
        <v>2047.0286566837062</v>
      </c>
      <c r="AT376" s="21">
        <v>1095</v>
      </c>
      <c r="AU376" s="21">
        <v>0</v>
      </c>
      <c r="AV376" s="21">
        <v>100</v>
      </c>
      <c r="AW376" s="21">
        <v>0</v>
      </c>
      <c r="AX376" s="53">
        <v>111.95344257969437</v>
      </c>
      <c r="AY376" s="25">
        <f t="shared" si="149"/>
        <v>0</v>
      </c>
      <c r="AZ376" s="35">
        <v>2970</v>
      </c>
      <c r="BA376" s="21">
        <v>300</v>
      </c>
      <c r="BB376" s="21">
        <v>40</v>
      </c>
      <c r="BC376" s="35">
        <f t="shared" si="150"/>
        <v>2670</v>
      </c>
      <c r="BD376" s="53">
        <v>321.94444585230627</v>
      </c>
      <c r="BE376" s="25">
        <f t="shared" si="151"/>
        <v>18.055554147693726</v>
      </c>
      <c r="BF376" s="21">
        <v>320</v>
      </c>
      <c r="BG376" s="21">
        <v>40</v>
      </c>
      <c r="BH376" s="21">
        <v>5</v>
      </c>
      <c r="BI376" s="26">
        <f t="shared" si="152"/>
        <v>275</v>
      </c>
      <c r="BJ376" s="53">
        <v>55.945363676673715</v>
      </c>
      <c r="BK376" s="25">
        <f t="shared" si="153"/>
        <v>0</v>
      </c>
      <c r="BL376" s="35">
        <v>12990</v>
      </c>
      <c r="BM376" s="35">
        <v>1250</v>
      </c>
      <c r="BN376" s="35">
        <v>2000</v>
      </c>
      <c r="BO376" s="35">
        <f t="shared" si="154"/>
        <v>9740</v>
      </c>
      <c r="BP376" s="54">
        <v>3379.8490137378376</v>
      </c>
      <c r="BQ376" s="25">
        <f t="shared" si="155"/>
        <v>0</v>
      </c>
      <c r="BR376" s="21">
        <v>2000</v>
      </c>
      <c r="BS376" s="21">
        <v>285</v>
      </c>
      <c r="BT376" s="21">
        <v>38</v>
      </c>
      <c r="BU376" s="21">
        <f t="shared" si="156"/>
        <v>1677</v>
      </c>
      <c r="BV376" s="55">
        <v>306.25496585372781</v>
      </c>
      <c r="BW376" s="32">
        <f t="shared" si="157"/>
        <v>16.745034146272189</v>
      </c>
      <c r="BX376" s="35">
        <v>5328</v>
      </c>
      <c r="BY376" s="25">
        <v>1716</v>
      </c>
      <c r="BZ376" s="21">
        <v>50</v>
      </c>
      <c r="CA376" s="21">
        <f t="shared" si="158"/>
        <v>3562</v>
      </c>
      <c r="CB376" s="53">
        <v>1259.728707269071</v>
      </c>
      <c r="CC376" s="25">
        <f t="shared" si="159"/>
        <v>506.27129273092896</v>
      </c>
      <c r="CD376" s="22">
        <v>5700</v>
      </c>
      <c r="CE376" s="21">
        <v>792</v>
      </c>
      <c r="CF376" s="21">
        <v>200</v>
      </c>
      <c r="CG376" s="21">
        <f t="shared" si="160"/>
        <v>4908</v>
      </c>
      <c r="CH376" s="53">
        <v>1106.1141319956848</v>
      </c>
      <c r="CI376" s="25">
        <f t="shared" si="161"/>
        <v>0</v>
      </c>
      <c r="CJ376" s="21">
        <f t="shared" si="162"/>
        <v>850</v>
      </c>
      <c r="CK376" s="21">
        <v>700</v>
      </c>
      <c r="CL376" s="21">
        <v>490</v>
      </c>
      <c r="CM376" s="21">
        <v>0</v>
      </c>
      <c r="CN376" s="53">
        <v>322.62022918177291</v>
      </c>
      <c r="CO376" s="25">
        <f t="shared" si="163"/>
        <v>867.37977081822714</v>
      </c>
    </row>
    <row r="377" spans="2:93" ht="14" customHeight="1" x14ac:dyDescent="0.35">
      <c r="B377" s="4"/>
      <c r="C377" s="13">
        <v>45072</v>
      </c>
      <c r="D377" s="22">
        <f t="shared" si="140"/>
        <v>5295</v>
      </c>
      <c r="E377" s="52">
        <v>3077.5</v>
      </c>
      <c r="F377" s="52">
        <v>50</v>
      </c>
      <c r="G377" s="22">
        <f t="shared" si="141"/>
        <v>2167.5</v>
      </c>
      <c r="H377" s="22">
        <v>48.861593682303457</v>
      </c>
      <c r="I377" s="22">
        <f t="shared" si="164"/>
        <v>3078.6384063176965</v>
      </c>
      <c r="J377" s="21">
        <v>300</v>
      </c>
      <c r="K377" s="21">
        <v>267</v>
      </c>
      <c r="L377" s="26">
        <v>33</v>
      </c>
      <c r="M377" s="21">
        <v>0</v>
      </c>
      <c r="N377" s="53">
        <v>35.250425888570028</v>
      </c>
      <c r="O377" s="25">
        <f t="shared" si="165"/>
        <v>264.74957411142998</v>
      </c>
      <c r="P377" s="21">
        <v>2500</v>
      </c>
      <c r="Q377" s="25">
        <v>2150</v>
      </c>
      <c r="R377" s="21">
        <v>0</v>
      </c>
      <c r="S377" s="25">
        <f t="shared" si="142"/>
        <v>350</v>
      </c>
      <c r="T377" s="53">
        <v>833.30228320523474</v>
      </c>
      <c r="U377" s="25">
        <f t="shared" si="143"/>
        <v>1316.6977167947653</v>
      </c>
      <c r="V377" s="25">
        <v>1113</v>
      </c>
      <c r="W377" s="26">
        <v>40</v>
      </c>
      <c r="X377" s="25">
        <v>203</v>
      </c>
      <c r="Y377" s="21">
        <v>0</v>
      </c>
      <c r="Z377" s="53">
        <v>235.66129781626145</v>
      </c>
      <c r="AA377" s="25">
        <f t="shared" si="166"/>
        <v>7.3387021837385475</v>
      </c>
      <c r="AB377" s="21">
        <v>864</v>
      </c>
      <c r="AC377" s="21">
        <v>110</v>
      </c>
      <c r="AD377" s="21">
        <v>120</v>
      </c>
      <c r="AE377" s="21">
        <f t="shared" si="144"/>
        <v>634</v>
      </c>
      <c r="AF377" s="52">
        <v>173.92749604933195</v>
      </c>
      <c r="AG377" s="22">
        <f t="shared" si="167"/>
        <v>56.07250395066805</v>
      </c>
      <c r="AH377" s="22">
        <v>2213</v>
      </c>
      <c r="AI377" s="21">
        <v>298.60000000000002</v>
      </c>
      <c r="AJ377" s="21">
        <v>600</v>
      </c>
      <c r="AK377" s="21">
        <f t="shared" si="145"/>
        <v>1314.4</v>
      </c>
      <c r="AL377" s="53">
        <v>1040.7320297371689</v>
      </c>
      <c r="AM377" s="25">
        <f t="shared" si="146"/>
        <v>0</v>
      </c>
      <c r="AN377" s="35">
        <v>7670</v>
      </c>
      <c r="AO377" s="21">
        <v>3647.6</v>
      </c>
      <c r="AP377" s="21">
        <v>400</v>
      </c>
      <c r="AQ377" s="25">
        <f t="shared" si="147"/>
        <v>3622.4</v>
      </c>
      <c r="AR377" s="53">
        <v>1976.4505718851276</v>
      </c>
      <c r="AS377" s="25">
        <f t="shared" si="148"/>
        <v>2071.1494281148725</v>
      </c>
      <c r="AT377" s="21">
        <v>1095</v>
      </c>
      <c r="AU377" s="21">
        <v>0</v>
      </c>
      <c r="AV377" s="21">
        <v>100</v>
      </c>
      <c r="AW377" s="21">
        <v>0</v>
      </c>
      <c r="AX377" s="53">
        <v>117.47003990554317</v>
      </c>
      <c r="AY377" s="25">
        <f t="shared" si="149"/>
        <v>0</v>
      </c>
      <c r="AZ377" s="35">
        <v>2970</v>
      </c>
      <c r="BA377" s="21">
        <v>300</v>
      </c>
      <c r="BB377" s="21">
        <v>40</v>
      </c>
      <c r="BC377" s="35">
        <f t="shared" si="150"/>
        <v>2670</v>
      </c>
      <c r="BD377" s="53">
        <v>325.4219555283201</v>
      </c>
      <c r="BE377" s="25">
        <f t="shared" si="151"/>
        <v>14.578044471679902</v>
      </c>
      <c r="BF377" s="21">
        <v>320</v>
      </c>
      <c r="BG377" s="21">
        <v>40</v>
      </c>
      <c r="BH377" s="21">
        <v>5</v>
      </c>
      <c r="BI377" s="26">
        <f t="shared" si="152"/>
        <v>275</v>
      </c>
      <c r="BJ377" s="53">
        <v>56.812831079701297</v>
      </c>
      <c r="BK377" s="25">
        <f t="shared" si="153"/>
        <v>0</v>
      </c>
      <c r="BL377" s="35">
        <v>12990</v>
      </c>
      <c r="BM377" s="35">
        <v>1250</v>
      </c>
      <c r="BN377" s="35">
        <v>2000</v>
      </c>
      <c r="BO377" s="35">
        <f t="shared" si="154"/>
        <v>9740</v>
      </c>
      <c r="BP377" s="54">
        <v>3446.1472933892319</v>
      </c>
      <c r="BQ377" s="25">
        <f t="shared" si="155"/>
        <v>0</v>
      </c>
      <c r="BR377" s="21">
        <v>2000</v>
      </c>
      <c r="BS377" s="21">
        <v>285</v>
      </c>
      <c r="BT377" s="21">
        <v>38</v>
      </c>
      <c r="BU377" s="21">
        <f t="shared" si="156"/>
        <v>1677</v>
      </c>
      <c r="BV377" s="55">
        <v>306.25496585372781</v>
      </c>
      <c r="BW377" s="32">
        <f t="shared" si="157"/>
        <v>16.745034146272189</v>
      </c>
      <c r="BX377" s="35">
        <v>5328</v>
      </c>
      <c r="BY377" s="25">
        <v>1716</v>
      </c>
      <c r="BZ377" s="21">
        <v>50</v>
      </c>
      <c r="CA377" s="21">
        <f t="shared" si="158"/>
        <v>3562</v>
      </c>
      <c r="CB377" s="53">
        <v>1259.9575573245261</v>
      </c>
      <c r="CC377" s="25">
        <f t="shared" si="159"/>
        <v>506.04244267547392</v>
      </c>
      <c r="CD377" s="22">
        <v>5700</v>
      </c>
      <c r="CE377" s="21">
        <v>792</v>
      </c>
      <c r="CF377" s="21">
        <v>200</v>
      </c>
      <c r="CG377" s="21">
        <f t="shared" si="160"/>
        <v>4908</v>
      </c>
      <c r="CH377" s="53">
        <v>1198.0189428574597</v>
      </c>
      <c r="CI377" s="25">
        <f t="shared" si="161"/>
        <v>0</v>
      </c>
      <c r="CJ377" s="21">
        <f t="shared" si="162"/>
        <v>850</v>
      </c>
      <c r="CK377" s="21">
        <v>700</v>
      </c>
      <c r="CL377" s="21">
        <v>490</v>
      </c>
      <c r="CM377" s="21">
        <v>0</v>
      </c>
      <c r="CN377" s="53">
        <v>291.28958405211137</v>
      </c>
      <c r="CO377" s="25">
        <f t="shared" si="163"/>
        <v>898.71041594788858</v>
      </c>
    </row>
    <row r="378" spans="2:93" ht="14" customHeight="1" x14ac:dyDescent="0.35">
      <c r="B378" s="4"/>
      <c r="C378" s="13">
        <v>45073</v>
      </c>
      <c r="D378" s="22">
        <f t="shared" si="140"/>
        <v>5295</v>
      </c>
      <c r="E378" s="52">
        <v>3077.5</v>
      </c>
      <c r="F378" s="52">
        <v>50</v>
      </c>
      <c r="G378" s="22">
        <f t="shared" si="141"/>
        <v>2167.5</v>
      </c>
      <c r="H378" s="22">
        <v>52.629162273611236</v>
      </c>
      <c r="I378" s="22">
        <f t="shared" si="164"/>
        <v>3074.8708377263888</v>
      </c>
      <c r="J378" s="21">
        <v>300</v>
      </c>
      <c r="K378" s="21">
        <v>267</v>
      </c>
      <c r="L378" s="26">
        <v>33</v>
      </c>
      <c r="M378" s="21">
        <v>0</v>
      </c>
      <c r="N378" s="53">
        <v>28.884622266198054</v>
      </c>
      <c r="O378" s="25">
        <f t="shared" si="165"/>
        <v>271.11537773380195</v>
      </c>
      <c r="P378" s="21">
        <v>2500</v>
      </c>
      <c r="Q378" s="25">
        <v>2150</v>
      </c>
      <c r="R378" s="21">
        <v>0</v>
      </c>
      <c r="S378" s="25">
        <f t="shared" si="142"/>
        <v>350</v>
      </c>
      <c r="T378" s="53">
        <v>833.73548582943806</v>
      </c>
      <c r="U378" s="25">
        <f t="shared" si="143"/>
        <v>1316.2645141705621</v>
      </c>
      <c r="V378" s="25">
        <v>1113</v>
      </c>
      <c r="W378" s="26">
        <v>40</v>
      </c>
      <c r="X378" s="25">
        <v>203</v>
      </c>
      <c r="Y378" s="21">
        <v>0</v>
      </c>
      <c r="Z378" s="53">
        <v>202.43548419127637</v>
      </c>
      <c r="AA378" s="25">
        <f t="shared" si="166"/>
        <v>40.564515808723627</v>
      </c>
      <c r="AB378" s="21">
        <v>864</v>
      </c>
      <c r="AC378" s="21">
        <v>110</v>
      </c>
      <c r="AD378" s="21">
        <v>120</v>
      </c>
      <c r="AE378" s="21">
        <f t="shared" si="144"/>
        <v>634</v>
      </c>
      <c r="AF378" s="52">
        <v>166.24778332002978</v>
      </c>
      <c r="AG378" s="22">
        <f t="shared" si="167"/>
        <v>63.752216679970218</v>
      </c>
      <c r="AH378" s="22">
        <v>2213</v>
      </c>
      <c r="AI378" s="21">
        <v>298.60000000000002</v>
      </c>
      <c r="AJ378" s="21">
        <v>600</v>
      </c>
      <c r="AK378" s="21">
        <f t="shared" si="145"/>
        <v>1314.4</v>
      </c>
      <c r="AL378" s="53">
        <v>948.9120660770285</v>
      </c>
      <c r="AM378" s="25">
        <f t="shared" si="146"/>
        <v>0</v>
      </c>
      <c r="AN378" s="35">
        <v>7670</v>
      </c>
      <c r="AO378" s="21">
        <v>3647.6</v>
      </c>
      <c r="AP378" s="21">
        <v>400</v>
      </c>
      <c r="AQ378" s="25">
        <f t="shared" si="147"/>
        <v>3622.4</v>
      </c>
      <c r="AR378" s="53">
        <v>1761.7964383420253</v>
      </c>
      <c r="AS378" s="25">
        <f t="shared" si="148"/>
        <v>2285.8035616579746</v>
      </c>
      <c r="AT378" s="21">
        <v>1095</v>
      </c>
      <c r="AU378" s="21">
        <v>0</v>
      </c>
      <c r="AV378" s="21">
        <v>100</v>
      </c>
      <c r="AW378" s="21">
        <v>0</v>
      </c>
      <c r="AX378" s="53">
        <v>108.39357360851579</v>
      </c>
      <c r="AY378" s="25">
        <f t="shared" si="149"/>
        <v>0</v>
      </c>
      <c r="AZ378" s="35">
        <v>2970</v>
      </c>
      <c r="BA378" s="21">
        <v>300</v>
      </c>
      <c r="BB378" s="21">
        <v>40</v>
      </c>
      <c r="BC378" s="35">
        <f t="shared" si="150"/>
        <v>2670</v>
      </c>
      <c r="BD378" s="53">
        <v>317.38685189922683</v>
      </c>
      <c r="BE378" s="25">
        <f t="shared" si="151"/>
        <v>22.613148100773174</v>
      </c>
      <c r="BF378" s="21">
        <v>320</v>
      </c>
      <c r="BG378" s="21">
        <v>40</v>
      </c>
      <c r="BH378" s="21">
        <v>5</v>
      </c>
      <c r="BI378" s="26">
        <f t="shared" si="152"/>
        <v>275</v>
      </c>
      <c r="BJ378" s="53">
        <v>47.090295238477282</v>
      </c>
      <c r="BK378" s="25">
        <f t="shared" si="153"/>
        <v>0</v>
      </c>
      <c r="BL378" s="35">
        <v>12990</v>
      </c>
      <c r="BM378" s="35">
        <v>1250</v>
      </c>
      <c r="BN378" s="35">
        <v>2000</v>
      </c>
      <c r="BO378" s="35">
        <f t="shared" si="154"/>
        <v>9740</v>
      </c>
      <c r="BP378" s="54">
        <v>3364.3423089556645</v>
      </c>
      <c r="BQ378" s="25">
        <f t="shared" si="155"/>
        <v>0</v>
      </c>
      <c r="BR378" s="21">
        <v>2000</v>
      </c>
      <c r="BS378" s="21">
        <v>285</v>
      </c>
      <c r="BT378" s="21">
        <v>38</v>
      </c>
      <c r="BU378" s="21">
        <f t="shared" si="156"/>
        <v>1677</v>
      </c>
      <c r="BV378" s="55">
        <v>306.25496585372781</v>
      </c>
      <c r="BW378" s="32">
        <f t="shared" si="157"/>
        <v>16.745034146272189</v>
      </c>
      <c r="BX378" s="35">
        <v>5328</v>
      </c>
      <c r="BY378" s="25">
        <v>1716</v>
      </c>
      <c r="BZ378" s="21">
        <v>50</v>
      </c>
      <c r="CA378" s="21">
        <f t="shared" si="158"/>
        <v>3562</v>
      </c>
      <c r="CB378" s="53">
        <v>1224.9538000633181</v>
      </c>
      <c r="CC378" s="25">
        <f t="shared" si="159"/>
        <v>541.04619993668189</v>
      </c>
      <c r="CD378" s="22">
        <v>5700</v>
      </c>
      <c r="CE378" s="21">
        <v>792</v>
      </c>
      <c r="CF378" s="21">
        <v>200</v>
      </c>
      <c r="CG378" s="21">
        <f t="shared" si="160"/>
        <v>4908</v>
      </c>
      <c r="CH378" s="53">
        <v>1237.9251184910065</v>
      </c>
      <c r="CI378" s="25">
        <f t="shared" si="161"/>
        <v>0</v>
      </c>
      <c r="CJ378" s="21">
        <f t="shared" si="162"/>
        <v>850</v>
      </c>
      <c r="CK378" s="21">
        <v>700</v>
      </c>
      <c r="CL378" s="21">
        <v>490</v>
      </c>
      <c r="CM378" s="21">
        <v>0</v>
      </c>
      <c r="CN378" s="53">
        <v>322.48459016822335</v>
      </c>
      <c r="CO378" s="25">
        <f t="shared" si="163"/>
        <v>867.51540983177665</v>
      </c>
    </row>
    <row r="379" spans="2:93" ht="14" customHeight="1" x14ac:dyDescent="0.35">
      <c r="B379" s="4"/>
      <c r="C379" s="13">
        <v>45074</v>
      </c>
      <c r="D379" s="22">
        <f t="shared" si="140"/>
        <v>5295</v>
      </c>
      <c r="E379" s="52">
        <v>3077.5</v>
      </c>
      <c r="F379" s="52">
        <v>50</v>
      </c>
      <c r="G379" s="22">
        <f t="shared" si="141"/>
        <v>2167.5</v>
      </c>
      <c r="H379" s="22">
        <v>67.05248319080232</v>
      </c>
      <c r="I379" s="22">
        <f t="shared" si="164"/>
        <v>3060.4475168091976</v>
      </c>
      <c r="J379" s="21">
        <v>300</v>
      </c>
      <c r="K379" s="21">
        <v>267</v>
      </c>
      <c r="L379" s="26">
        <v>33</v>
      </c>
      <c r="M379" s="21">
        <v>0</v>
      </c>
      <c r="N379" s="53">
        <v>14.97866372563395</v>
      </c>
      <c r="O379" s="25">
        <f t="shared" si="165"/>
        <v>285.02133627436604</v>
      </c>
      <c r="P379" s="21">
        <v>2500</v>
      </c>
      <c r="Q379" s="25">
        <v>2150</v>
      </c>
      <c r="R379" s="21">
        <v>0</v>
      </c>
      <c r="S379" s="25">
        <f t="shared" si="142"/>
        <v>350</v>
      </c>
      <c r="T379" s="53">
        <v>833.75522770503733</v>
      </c>
      <c r="U379" s="25">
        <f t="shared" si="143"/>
        <v>1316.2447722949628</v>
      </c>
      <c r="V379" s="25">
        <v>1113</v>
      </c>
      <c r="W379" s="26">
        <v>40</v>
      </c>
      <c r="X379" s="25">
        <v>203</v>
      </c>
      <c r="Y379" s="21">
        <v>0</v>
      </c>
      <c r="Z379" s="53">
        <v>143.98843753371901</v>
      </c>
      <c r="AA379" s="25">
        <f t="shared" si="166"/>
        <v>99.011562466280992</v>
      </c>
      <c r="AB379" s="21">
        <v>864</v>
      </c>
      <c r="AC379" s="21">
        <v>110</v>
      </c>
      <c r="AD379" s="21">
        <v>120</v>
      </c>
      <c r="AE379" s="21">
        <f t="shared" si="144"/>
        <v>634</v>
      </c>
      <c r="AF379" s="52">
        <v>117.463207513062</v>
      </c>
      <c r="AG379" s="22">
        <f t="shared" si="167"/>
        <v>112.536792486938</v>
      </c>
      <c r="AH379" s="22">
        <v>2213</v>
      </c>
      <c r="AI379" s="21">
        <v>298.60000000000002</v>
      </c>
      <c r="AJ379" s="21">
        <v>600</v>
      </c>
      <c r="AK379" s="21">
        <f t="shared" si="145"/>
        <v>1314.4</v>
      </c>
      <c r="AL379" s="53">
        <v>800.15504718476632</v>
      </c>
      <c r="AM379" s="25">
        <f t="shared" si="146"/>
        <v>98.444952815233705</v>
      </c>
      <c r="AN379" s="35">
        <v>7670</v>
      </c>
      <c r="AO379" s="21">
        <v>3647.6</v>
      </c>
      <c r="AP379" s="21">
        <v>400</v>
      </c>
      <c r="AQ379" s="25">
        <f t="shared" si="147"/>
        <v>3622.4</v>
      </c>
      <c r="AR379" s="53">
        <v>1715.1246180359065</v>
      </c>
      <c r="AS379" s="25">
        <f t="shared" si="148"/>
        <v>2332.4753819640937</v>
      </c>
      <c r="AT379" s="21">
        <v>1095</v>
      </c>
      <c r="AU379" s="21">
        <v>0</v>
      </c>
      <c r="AV379" s="21">
        <v>100</v>
      </c>
      <c r="AW379" s="21">
        <v>0</v>
      </c>
      <c r="AX379" s="53">
        <v>92.97019850960308</v>
      </c>
      <c r="AY379" s="25">
        <f t="shared" si="149"/>
        <v>7.0298014903969204</v>
      </c>
      <c r="AZ379" s="35">
        <v>2970</v>
      </c>
      <c r="BA379" s="21">
        <v>300</v>
      </c>
      <c r="BB379" s="21">
        <v>40</v>
      </c>
      <c r="BC379" s="35">
        <f t="shared" si="150"/>
        <v>2670</v>
      </c>
      <c r="BD379" s="53">
        <v>251.78074817079195</v>
      </c>
      <c r="BE379" s="25">
        <f t="shared" si="151"/>
        <v>88.219251829208048</v>
      </c>
      <c r="BF379" s="21">
        <v>320</v>
      </c>
      <c r="BG379" s="21">
        <v>40</v>
      </c>
      <c r="BH379" s="21">
        <v>5</v>
      </c>
      <c r="BI379" s="26">
        <f t="shared" si="152"/>
        <v>275</v>
      </c>
      <c r="BJ379" s="53">
        <v>31.066149138343324</v>
      </c>
      <c r="BK379" s="25">
        <f t="shared" si="153"/>
        <v>13.933850861656676</v>
      </c>
      <c r="BL379" s="35">
        <v>12990</v>
      </c>
      <c r="BM379" s="35">
        <v>1250</v>
      </c>
      <c r="BN379" s="35">
        <v>2000</v>
      </c>
      <c r="BO379" s="35">
        <f t="shared" si="154"/>
        <v>9740</v>
      </c>
      <c r="BP379" s="54">
        <v>3240.9828856973509</v>
      </c>
      <c r="BQ379" s="25">
        <f t="shared" si="155"/>
        <v>9.0171143026491336</v>
      </c>
      <c r="BR379" s="21">
        <v>2000</v>
      </c>
      <c r="BS379" s="21">
        <v>285</v>
      </c>
      <c r="BT379" s="21">
        <v>38</v>
      </c>
      <c r="BU379" s="21">
        <f t="shared" si="156"/>
        <v>1677</v>
      </c>
      <c r="BV379" s="55">
        <v>306.25496585372781</v>
      </c>
      <c r="BW379" s="32">
        <f t="shared" si="157"/>
        <v>16.745034146272189</v>
      </c>
      <c r="BX379" s="35">
        <v>5328</v>
      </c>
      <c r="BY379" s="25">
        <v>1716</v>
      </c>
      <c r="BZ379" s="21">
        <v>50</v>
      </c>
      <c r="CA379" s="21">
        <f t="shared" si="158"/>
        <v>3562</v>
      </c>
      <c r="CB379" s="53">
        <v>1205.844037409511</v>
      </c>
      <c r="CC379" s="25">
        <f t="shared" si="159"/>
        <v>560.15596259048903</v>
      </c>
      <c r="CD379" s="22">
        <v>5700</v>
      </c>
      <c r="CE379" s="21">
        <v>792</v>
      </c>
      <c r="CF379" s="21">
        <v>200</v>
      </c>
      <c r="CG379" s="21">
        <f t="shared" si="160"/>
        <v>4908</v>
      </c>
      <c r="CH379" s="53">
        <v>1246.5002123864765</v>
      </c>
      <c r="CI379" s="25">
        <f t="shared" si="161"/>
        <v>0</v>
      </c>
      <c r="CJ379" s="21">
        <f t="shared" si="162"/>
        <v>850</v>
      </c>
      <c r="CK379" s="21">
        <v>700</v>
      </c>
      <c r="CL379" s="21">
        <v>490</v>
      </c>
      <c r="CM379" s="21">
        <v>0</v>
      </c>
      <c r="CN379" s="53">
        <v>376.38145049579606</v>
      </c>
      <c r="CO379" s="25">
        <f t="shared" si="163"/>
        <v>813.61854950420388</v>
      </c>
    </row>
    <row r="380" spans="2:93" ht="14" customHeight="1" x14ac:dyDescent="0.35">
      <c r="B380" s="4"/>
      <c r="C380" s="13">
        <v>45075</v>
      </c>
      <c r="D380" s="22">
        <f t="shared" si="140"/>
        <v>5295</v>
      </c>
      <c r="E380" s="52">
        <v>3077.5</v>
      </c>
      <c r="F380" s="52">
        <v>50</v>
      </c>
      <c r="G380" s="22">
        <f t="shared" si="141"/>
        <v>2167.5</v>
      </c>
      <c r="H380" s="22">
        <v>56.507326452768865</v>
      </c>
      <c r="I380" s="22">
        <f t="shared" si="164"/>
        <v>3070.9926735472313</v>
      </c>
      <c r="J380" s="21">
        <v>300</v>
      </c>
      <c r="K380" s="21">
        <v>267</v>
      </c>
      <c r="L380" s="26">
        <v>33</v>
      </c>
      <c r="M380" s="21">
        <v>0</v>
      </c>
      <c r="N380" s="53">
        <v>31.550567307932504</v>
      </c>
      <c r="O380" s="25">
        <f t="shared" si="165"/>
        <v>268.44943269206749</v>
      </c>
      <c r="P380" s="21">
        <v>2500</v>
      </c>
      <c r="Q380" s="25">
        <v>2150</v>
      </c>
      <c r="R380" s="21">
        <v>0</v>
      </c>
      <c r="S380" s="25">
        <f t="shared" si="142"/>
        <v>350</v>
      </c>
      <c r="T380" s="53">
        <v>834.70986023262537</v>
      </c>
      <c r="U380" s="25">
        <f t="shared" si="143"/>
        <v>1315.2901397673745</v>
      </c>
      <c r="V380" s="25">
        <v>1113</v>
      </c>
      <c r="W380" s="26">
        <v>40</v>
      </c>
      <c r="X380" s="25">
        <v>203</v>
      </c>
      <c r="Y380" s="21">
        <v>0</v>
      </c>
      <c r="Z380" s="53">
        <v>220.50311628949828</v>
      </c>
      <c r="AA380" s="25">
        <f t="shared" si="166"/>
        <v>22.49688371050172</v>
      </c>
      <c r="AB380" s="21">
        <v>864</v>
      </c>
      <c r="AC380" s="21">
        <v>110</v>
      </c>
      <c r="AD380" s="21">
        <v>120</v>
      </c>
      <c r="AE380" s="21">
        <f t="shared" si="144"/>
        <v>634</v>
      </c>
      <c r="AF380" s="52">
        <v>169.40696145920677</v>
      </c>
      <c r="AG380" s="22">
        <f t="shared" si="167"/>
        <v>60.593038540793231</v>
      </c>
      <c r="AH380" s="22">
        <v>2213</v>
      </c>
      <c r="AI380" s="21">
        <v>298.60000000000002</v>
      </c>
      <c r="AJ380" s="21">
        <v>600</v>
      </c>
      <c r="AK380" s="21">
        <f t="shared" si="145"/>
        <v>1314.4</v>
      </c>
      <c r="AL380" s="53">
        <v>941.68745662792594</v>
      </c>
      <c r="AM380" s="25">
        <f t="shared" si="146"/>
        <v>0</v>
      </c>
      <c r="AN380" s="35">
        <v>7670</v>
      </c>
      <c r="AO380" s="21">
        <v>3647.6</v>
      </c>
      <c r="AP380" s="21">
        <v>400</v>
      </c>
      <c r="AQ380" s="25">
        <f t="shared" si="147"/>
        <v>3622.4</v>
      </c>
      <c r="AR380" s="53">
        <v>1776.4849312608751</v>
      </c>
      <c r="AS380" s="25">
        <f t="shared" si="148"/>
        <v>2271.1150687391246</v>
      </c>
      <c r="AT380" s="21">
        <v>1095</v>
      </c>
      <c r="AU380" s="21">
        <v>0</v>
      </c>
      <c r="AV380" s="21">
        <v>100</v>
      </c>
      <c r="AW380" s="21">
        <v>0</v>
      </c>
      <c r="AX380" s="53">
        <v>102.46590717796013</v>
      </c>
      <c r="AY380" s="25">
        <f t="shared" si="149"/>
        <v>0</v>
      </c>
      <c r="AZ380" s="35">
        <v>2970</v>
      </c>
      <c r="BA380" s="21">
        <v>300</v>
      </c>
      <c r="BB380" s="21">
        <v>40</v>
      </c>
      <c r="BC380" s="35">
        <f t="shared" si="150"/>
        <v>2670</v>
      </c>
      <c r="BD380" s="53">
        <v>320.09488515278349</v>
      </c>
      <c r="BE380" s="25">
        <f t="shared" si="151"/>
        <v>19.90511484721651</v>
      </c>
      <c r="BF380" s="21">
        <v>320</v>
      </c>
      <c r="BG380" s="21">
        <v>40</v>
      </c>
      <c r="BH380" s="21">
        <v>5</v>
      </c>
      <c r="BI380" s="26">
        <f t="shared" si="152"/>
        <v>275</v>
      </c>
      <c r="BJ380" s="53">
        <v>51.632134345687632</v>
      </c>
      <c r="BK380" s="25">
        <f t="shared" si="153"/>
        <v>0</v>
      </c>
      <c r="BL380" s="35">
        <v>12990</v>
      </c>
      <c r="BM380" s="35">
        <v>1250</v>
      </c>
      <c r="BN380" s="35">
        <v>2000</v>
      </c>
      <c r="BO380" s="35">
        <f t="shared" si="154"/>
        <v>9740</v>
      </c>
      <c r="BP380" s="54">
        <v>3228.1634878477948</v>
      </c>
      <c r="BQ380" s="25">
        <f t="shared" si="155"/>
        <v>21.83651215220516</v>
      </c>
      <c r="BR380" s="21">
        <v>2000</v>
      </c>
      <c r="BS380" s="21">
        <v>285</v>
      </c>
      <c r="BT380" s="21">
        <v>38</v>
      </c>
      <c r="BU380" s="21">
        <f t="shared" si="156"/>
        <v>1677</v>
      </c>
      <c r="BV380" s="55">
        <v>306.25496585372781</v>
      </c>
      <c r="BW380" s="32">
        <f t="shared" si="157"/>
        <v>16.745034146272189</v>
      </c>
      <c r="BX380" s="35">
        <v>5328</v>
      </c>
      <c r="BY380" s="25">
        <v>1716</v>
      </c>
      <c r="BZ380" s="21">
        <v>50</v>
      </c>
      <c r="CA380" s="21">
        <f t="shared" si="158"/>
        <v>3562</v>
      </c>
      <c r="CB380" s="53">
        <v>1233.13677980952</v>
      </c>
      <c r="CC380" s="25">
        <f t="shared" si="159"/>
        <v>532.86322019047998</v>
      </c>
      <c r="CD380" s="22">
        <v>5700</v>
      </c>
      <c r="CE380" s="21">
        <v>792</v>
      </c>
      <c r="CF380" s="21">
        <v>200</v>
      </c>
      <c r="CG380" s="21">
        <f t="shared" si="160"/>
        <v>4908</v>
      </c>
      <c r="CH380" s="53">
        <v>1263.9670340791954</v>
      </c>
      <c r="CI380" s="25">
        <f t="shared" si="161"/>
        <v>0</v>
      </c>
      <c r="CJ380" s="21">
        <f t="shared" si="162"/>
        <v>850</v>
      </c>
      <c r="CK380" s="21">
        <v>700</v>
      </c>
      <c r="CL380" s="21">
        <v>490</v>
      </c>
      <c r="CM380" s="21">
        <v>0</v>
      </c>
      <c r="CN380" s="53">
        <v>386.63670450895381</v>
      </c>
      <c r="CO380" s="25">
        <f t="shared" si="163"/>
        <v>803.36329549104619</v>
      </c>
    </row>
    <row r="381" spans="2:93" ht="14" customHeight="1" x14ac:dyDescent="0.35">
      <c r="B381" s="4"/>
      <c r="C381" s="13">
        <v>45076</v>
      </c>
      <c r="D381" s="22">
        <f t="shared" si="140"/>
        <v>5295</v>
      </c>
      <c r="E381" s="52">
        <v>3077.5</v>
      </c>
      <c r="F381" s="52">
        <v>50</v>
      </c>
      <c r="G381" s="22">
        <f t="shared" si="141"/>
        <v>2167.5</v>
      </c>
      <c r="H381" s="22">
        <v>47.915625069784653</v>
      </c>
      <c r="I381" s="22">
        <f t="shared" si="164"/>
        <v>3079.5843749302153</v>
      </c>
      <c r="J381" s="21">
        <v>300</v>
      </c>
      <c r="K381" s="21">
        <v>267</v>
      </c>
      <c r="L381" s="26">
        <v>33</v>
      </c>
      <c r="M381" s="21">
        <v>0</v>
      </c>
      <c r="N381" s="53">
        <v>33.496620272796207</v>
      </c>
      <c r="O381" s="25">
        <f t="shared" si="165"/>
        <v>266.50337972720376</v>
      </c>
      <c r="P381" s="21">
        <v>2500</v>
      </c>
      <c r="Q381" s="25">
        <v>2150</v>
      </c>
      <c r="R381" s="21">
        <v>0</v>
      </c>
      <c r="S381" s="25">
        <f t="shared" si="142"/>
        <v>350</v>
      </c>
      <c r="T381" s="53">
        <v>835.00353551053695</v>
      </c>
      <c r="U381" s="25">
        <f t="shared" si="143"/>
        <v>1314.9964644894631</v>
      </c>
      <c r="V381" s="25">
        <v>1113</v>
      </c>
      <c r="W381" s="26">
        <v>40</v>
      </c>
      <c r="X381" s="25">
        <v>203</v>
      </c>
      <c r="Y381" s="21">
        <v>0</v>
      </c>
      <c r="Z381" s="53">
        <v>212.90863123391088</v>
      </c>
      <c r="AA381" s="25">
        <f t="shared" si="166"/>
        <v>30.091368766089118</v>
      </c>
      <c r="AB381" s="21">
        <v>864</v>
      </c>
      <c r="AC381" s="21">
        <v>110</v>
      </c>
      <c r="AD381" s="21">
        <v>120</v>
      </c>
      <c r="AE381" s="21">
        <f t="shared" si="144"/>
        <v>634</v>
      </c>
      <c r="AF381" s="52">
        <v>164.22555726244121</v>
      </c>
      <c r="AG381" s="22">
        <f t="shared" si="167"/>
        <v>65.774442737558786</v>
      </c>
      <c r="AH381" s="22">
        <v>2213</v>
      </c>
      <c r="AI381" s="21">
        <v>298.60000000000002</v>
      </c>
      <c r="AJ381" s="21">
        <v>600</v>
      </c>
      <c r="AK381" s="21">
        <f t="shared" si="145"/>
        <v>1314.4</v>
      </c>
      <c r="AL381" s="53">
        <v>953.77914198866847</v>
      </c>
      <c r="AM381" s="25">
        <f t="shared" si="146"/>
        <v>0</v>
      </c>
      <c r="AN381" s="35">
        <v>7670</v>
      </c>
      <c r="AO381" s="21">
        <v>3647.6</v>
      </c>
      <c r="AP381" s="21">
        <v>400</v>
      </c>
      <c r="AQ381" s="25">
        <f t="shared" si="147"/>
        <v>3622.4</v>
      </c>
      <c r="AR381" s="53">
        <v>1790.5182686163043</v>
      </c>
      <c r="AS381" s="25">
        <f t="shared" si="148"/>
        <v>2257.0817313836956</v>
      </c>
      <c r="AT381" s="21">
        <v>1095</v>
      </c>
      <c r="AU381" s="21">
        <v>0</v>
      </c>
      <c r="AV381" s="21">
        <v>100</v>
      </c>
      <c r="AW381" s="21">
        <v>0</v>
      </c>
      <c r="AX381" s="53">
        <v>114.28890314009294</v>
      </c>
      <c r="AY381" s="25">
        <f t="shared" si="149"/>
        <v>0</v>
      </c>
      <c r="AZ381" s="35">
        <v>2970</v>
      </c>
      <c r="BA381" s="21">
        <v>300</v>
      </c>
      <c r="BB381" s="21">
        <v>40</v>
      </c>
      <c r="BC381" s="35">
        <f t="shared" si="150"/>
        <v>2670</v>
      </c>
      <c r="BD381" s="53">
        <v>313.51504480566473</v>
      </c>
      <c r="BE381" s="25">
        <f t="shared" si="151"/>
        <v>26.484955194335271</v>
      </c>
      <c r="BF381" s="21">
        <v>320</v>
      </c>
      <c r="BG381" s="21">
        <v>40</v>
      </c>
      <c r="BH381" s="21">
        <v>5</v>
      </c>
      <c r="BI381" s="26">
        <f t="shared" si="152"/>
        <v>275</v>
      </c>
      <c r="BJ381" s="53">
        <v>57.167281728698718</v>
      </c>
      <c r="BK381" s="25">
        <f t="shared" si="153"/>
        <v>0</v>
      </c>
      <c r="BL381" s="35">
        <v>12990</v>
      </c>
      <c r="BM381" s="35">
        <v>1250</v>
      </c>
      <c r="BN381" s="35">
        <v>2000</v>
      </c>
      <c r="BO381" s="35">
        <f t="shared" si="154"/>
        <v>9740</v>
      </c>
      <c r="BP381" s="54">
        <v>3413.9087610887336</v>
      </c>
      <c r="BQ381" s="25">
        <f t="shared" si="155"/>
        <v>0</v>
      </c>
      <c r="BR381" s="21">
        <v>2000</v>
      </c>
      <c r="BS381" s="21">
        <v>285</v>
      </c>
      <c r="BT381" s="21">
        <v>38</v>
      </c>
      <c r="BU381" s="21">
        <f t="shared" si="156"/>
        <v>1677</v>
      </c>
      <c r="BV381" s="55">
        <v>306.25496585372781</v>
      </c>
      <c r="BW381" s="32">
        <f t="shared" si="157"/>
        <v>16.745034146272189</v>
      </c>
      <c r="BX381" s="35">
        <v>5328</v>
      </c>
      <c r="BY381" s="25">
        <v>1716</v>
      </c>
      <c r="BZ381" s="21">
        <v>50</v>
      </c>
      <c r="CA381" s="21">
        <f t="shared" si="158"/>
        <v>3562</v>
      </c>
      <c r="CB381" s="53">
        <v>1247.581101495123</v>
      </c>
      <c r="CC381" s="25">
        <f t="shared" si="159"/>
        <v>518.41889850487701</v>
      </c>
      <c r="CD381" s="22">
        <v>5700</v>
      </c>
      <c r="CE381" s="21">
        <v>792</v>
      </c>
      <c r="CF381" s="21">
        <v>200</v>
      </c>
      <c r="CG381" s="21">
        <f t="shared" si="160"/>
        <v>4908</v>
      </c>
      <c r="CH381" s="53">
        <v>966.11993614009793</v>
      </c>
      <c r="CI381" s="25">
        <f t="shared" si="161"/>
        <v>25.880063859902066</v>
      </c>
      <c r="CJ381" s="21">
        <f t="shared" si="162"/>
        <v>850</v>
      </c>
      <c r="CK381" s="21">
        <v>700</v>
      </c>
      <c r="CL381" s="21">
        <v>490</v>
      </c>
      <c r="CM381" s="21">
        <v>0</v>
      </c>
      <c r="CN381" s="53">
        <v>375.32410666369435</v>
      </c>
      <c r="CO381" s="25">
        <f t="shared" si="163"/>
        <v>814.67589333630565</v>
      </c>
    </row>
    <row r="382" spans="2:93" ht="14" customHeight="1" x14ac:dyDescent="0.35">
      <c r="B382" s="4"/>
      <c r="C382" s="13">
        <v>45077</v>
      </c>
      <c r="D382" s="22">
        <f t="shared" si="140"/>
        <v>5295</v>
      </c>
      <c r="E382" s="52">
        <v>3077.5</v>
      </c>
      <c r="F382" s="52">
        <v>50</v>
      </c>
      <c r="G382" s="22">
        <f t="shared" si="141"/>
        <v>2167.5</v>
      </c>
      <c r="H382" s="22">
        <v>45.185164295039868</v>
      </c>
      <c r="I382" s="22">
        <f t="shared" si="164"/>
        <v>3082.3148357049599</v>
      </c>
      <c r="J382" s="21">
        <v>300</v>
      </c>
      <c r="K382" s="21">
        <v>267</v>
      </c>
      <c r="L382" s="26">
        <v>33</v>
      </c>
      <c r="M382" s="21">
        <v>0</v>
      </c>
      <c r="N382" s="53">
        <v>35.576402641127885</v>
      </c>
      <c r="O382" s="25">
        <f t="shared" si="165"/>
        <v>264.42359735887214</v>
      </c>
      <c r="P382" s="21">
        <v>2500</v>
      </c>
      <c r="Q382" s="25">
        <v>2150</v>
      </c>
      <c r="R382" s="21">
        <v>0</v>
      </c>
      <c r="S382" s="25">
        <f t="shared" si="142"/>
        <v>350</v>
      </c>
      <c r="T382" s="53">
        <v>834.35001466485164</v>
      </c>
      <c r="U382" s="25">
        <f t="shared" si="143"/>
        <v>1315.6499853351484</v>
      </c>
      <c r="V382" s="25">
        <v>1113</v>
      </c>
      <c r="W382" s="26">
        <v>40</v>
      </c>
      <c r="X382" s="25">
        <v>203</v>
      </c>
      <c r="Y382" s="21">
        <v>0</v>
      </c>
      <c r="Z382" s="53">
        <v>216.06129658045302</v>
      </c>
      <c r="AA382" s="25">
        <f t="shared" si="166"/>
        <v>26.938703419546982</v>
      </c>
      <c r="AB382" s="21">
        <v>864</v>
      </c>
      <c r="AC382" s="21">
        <v>110</v>
      </c>
      <c r="AD382" s="21">
        <v>120</v>
      </c>
      <c r="AE382" s="21">
        <f t="shared" si="144"/>
        <v>634</v>
      </c>
      <c r="AF382" s="52">
        <v>174.28928262620821</v>
      </c>
      <c r="AG382" s="22">
        <f t="shared" si="167"/>
        <v>55.710717373791795</v>
      </c>
      <c r="AH382" s="22">
        <v>2213</v>
      </c>
      <c r="AI382" s="21">
        <v>298.60000000000002</v>
      </c>
      <c r="AJ382" s="21">
        <v>600</v>
      </c>
      <c r="AK382" s="21">
        <f t="shared" si="145"/>
        <v>1314.4</v>
      </c>
      <c r="AL382" s="53">
        <v>951.74057264589555</v>
      </c>
      <c r="AM382" s="25">
        <f t="shared" si="146"/>
        <v>0</v>
      </c>
      <c r="AN382" s="35">
        <v>7670</v>
      </c>
      <c r="AO382" s="21">
        <v>3647.6</v>
      </c>
      <c r="AP382" s="21">
        <v>400</v>
      </c>
      <c r="AQ382" s="25">
        <f t="shared" si="147"/>
        <v>3622.4</v>
      </c>
      <c r="AR382" s="53">
        <v>1858.6723533983945</v>
      </c>
      <c r="AS382" s="25">
        <f t="shared" si="148"/>
        <v>2188.9276466016054</v>
      </c>
      <c r="AT382" s="21">
        <v>1095</v>
      </c>
      <c r="AU382" s="21">
        <v>0</v>
      </c>
      <c r="AV382" s="21">
        <v>100</v>
      </c>
      <c r="AW382" s="21">
        <v>0</v>
      </c>
      <c r="AX382" s="53">
        <v>107.40964643007464</v>
      </c>
      <c r="AY382" s="25">
        <f t="shared" si="149"/>
        <v>0</v>
      </c>
      <c r="AZ382" s="35">
        <v>2970</v>
      </c>
      <c r="BA382" s="21">
        <v>300</v>
      </c>
      <c r="BB382" s="21">
        <v>40</v>
      </c>
      <c r="BC382" s="35">
        <f t="shared" si="150"/>
        <v>2670</v>
      </c>
      <c r="BD382" s="53">
        <v>318.90937868528164</v>
      </c>
      <c r="BE382" s="25">
        <f t="shared" si="151"/>
        <v>21.090621314718362</v>
      </c>
      <c r="BF382" s="21">
        <v>320</v>
      </c>
      <c r="BG382" s="21">
        <v>40</v>
      </c>
      <c r="BH382" s="21">
        <v>5</v>
      </c>
      <c r="BI382" s="26">
        <f t="shared" si="152"/>
        <v>275</v>
      </c>
      <c r="BJ382" s="53">
        <v>41.828690470443213</v>
      </c>
      <c r="BK382" s="25">
        <f t="shared" si="153"/>
        <v>3.1713095295567868</v>
      </c>
      <c r="BL382" s="35">
        <v>12990</v>
      </c>
      <c r="BM382" s="35">
        <v>1250</v>
      </c>
      <c r="BN382" s="35">
        <v>2001</v>
      </c>
      <c r="BO382" s="35">
        <f t="shared" si="154"/>
        <v>9739</v>
      </c>
      <c r="BP382" s="54">
        <v>3456.2609707554757</v>
      </c>
      <c r="BQ382" s="25">
        <f t="shared" si="155"/>
        <v>0</v>
      </c>
      <c r="BR382" s="21">
        <v>2000</v>
      </c>
      <c r="BS382" s="21">
        <v>285</v>
      </c>
      <c r="BT382" s="21">
        <v>38</v>
      </c>
      <c r="BU382" s="21">
        <f t="shared" si="156"/>
        <v>1677</v>
      </c>
      <c r="BV382" s="55">
        <v>306.25496585372781</v>
      </c>
      <c r="BW382" s="32">
        <f t="shared" si="157"/>
        <v>16.745034146272189</v>
      </c>
      <c r="BX382" s="35">
        <v>5328</v>
      </c>
      <c r="BY382" s="25">
        <v>1716</v>
      </c>
      <c r="BZ382" s="21">
        <v>50</v>
      </c>
      <c r="CA382" s="21">
        <f t="shared" si="158"/>
        <v>3562</v>
      </c>
      <c r="CB382" s="53">
        <v>1248.2846265940213</v>
      </c>
      <c r="CC382" s="25">
        <f t="shared" si="159"/>
        <v>517.71537340597865</v>
      </c>
      <c r="CD382" s="22">
        <v>5700</v>
      </c>
      <c r="CE382" s="21">
        <v>792</v>
      </c>
      <c r="CF382" s="21">
        <v>200</v>
      </c>
      <c r="CG382" s="21">
        <f t="shared" si="160"/>
        <v>4908</v>
      </c>
      <c r="CH382" s="53">
        <v>917.57432947497421</v>
      </c>
      <c r="CI382" s="25">
        <f t="shared" si="161"/>
        <v>74.425670525025794</v>
      </c>
      <c r="CJ382" s="21">
        <f t="shared" si="162"/>
        <v>850</v>
      </c>
      <c r="CK382" s="21">
        <v>700</v>
      </c>
      <c r="CL382" s="21">
        <v>490</v>
      </c>
      <c r="CM382" s="21">
        <v>0</v>
      </c>
      <c r="CN382" s="53">
        <v>371.14059831892615</v>
      </c>
      <c r="CO382" s="25">
        <f t="shared" si="163"/>
        <v>818.8594016810739</v>
      </c>
    </row>
    <row r="383" spans="2:93" ht="14" customHeight="1" x14ac:dyDescent="0.35">
      <c r="B383" s="4"/>
      <c r="C383" s="13">
        <v>45078</v>
      </c>
      <c r="D383" s="22">
        <f t="shared" si="140"/>
        <v>5295</v>
      </c>
      <c r="E383" s="52">
        <v>3077.5</v>
      </c>
      <c r="F383" s="52">
        <v>50</v>
      </c>
      <c r="G383" s="22">
        <f t="shared" si="141"/>
        <v>2167.5</v>
      </c>
      <c r="H383" s="22">
        <v>45.185164295039868</v>
      </c>
      <c r="I383" s="22">
        <f t="shared" si="164"/>
        <v>3082.3148357049599</v>
      </c>
      <c r="J383" s="21">
        <v>300</v>
      </c>
      <c r="K383" s="21">
        <v>267</v>
      </c>
      <c r="L383" s="26">
        <v>33</v>
      </c>
      <c r="M383" s="21">
        <v>0</v>
      </c>
      <c r="N383" s="53">
        <v>35.584326998784618</v>
      </c>
      <c r="O383" s="25">
        <f t="shared" si="165"/>
        <v>264.4156730012154</v>
      </c>
      <c r="P383" s="21">
        <v>2500</v>
      </c>
      <c r="Q383" s="25">
        <v>2150</v>
      </c>
      <c r="R383" s="21">
        <v>0</v>
      </c>
      <c r="S383" s="25">
        <f t="shared" si="142"/>
        <v>350</v>
      </c>
      <c r="T383" s="53">
        <v>813.60089047665565</v>
      </c>
      <c r="U383" s="25">
        <f t="shared" si="143"/>
        <v>1336.3991095233444</v>
      </c>
      <c r="V383" s="25">
        <v>1113</v>
      </c>
      <c r="W383" s="26">
        <v>40</v>
      </c>
      <c r="X383" s="25">
        <v>203</v>
      </c>
      <c r="Y383" s="21">
        <v>0</v>
      </c>
      <c r="Z383" s="53">
        <v>191.23821068391888</v>
      </c>
      <c r="AA383" s="25">
        <f t="shared" si="166"/>
        <v>51.761789316081121</v>
      </c>
      <c r="AB383" s="21">
        <v>864</v>
      </c>
      <c r="AC383" s="21">
        <v>110</v>
      </c>
      <c r="AD383" s="21">
        <v>120</v>
      </c>
      <c r="AE383" s="21">
        <f t="shared" si="144"/>
        <v>634</v>
      </c>
      <c r="AF383" s="52">
        <v>157.25059070005722</v>
      </c>
      <c r="AG383" s="22">
        <f t="shared" si="167"/>
        <v>72.749409299942783</v>
      </c>
      <c r="AH383" s="22">
        <v>2213</v>
      </c>
      <c r="AI383" s="21">
        <v>298.60000000000002</v>
      </c>
      <c r="AJ383" s="21">
        <v>600</v>
      </c>
      <c r="AK383" s="21">
        <f t="shared" si="145"/>
        <v>1314.4</v>
      </c>
      <c r="AL383" s="53">
        <v>964.51792645763669</v>
      </c>
      <c r="AM383" s="25">
        <f t="shared" si="146"/>
        <v>0</v>
      </c>
      <c r="AN383" s="35">
        <v>7670</v>
      </c>
      <c r="AO383" s="21">
        <v>3647.6</v>
      </c>
      <c r="AP383" s="21">
        <v>400</v>
      </c>
      <c r="AQ383" s="25">
        <f t="shared" si="147"/>
        <v>3622.4</v>
      </c>
      <c r="AR383" s="53">
        <v>1987.0645701463252</v>
      </c>
      <c r="AS383" s="25">
        <f t="shared" si="148"/>
        <v>2060.5354298536749</v>
      </c>
      <c r="AT383" s="21">
        <v>1095</v>
      </c>
      <c r="AU383" s="21">
        <v>0</v>
      </c>
      <c r="AV383" s="21">
        <v>100</v>
      </c>
      <c r="AW383" s="21">
        <v>0</v>
      </c>
      <c r="AX383" s="53">
        <v>118.63038986732383</v>
      </c>
      <c r="AY383" s="25">
        <f t="shared" si="149"/>
        <v>0</v>
      </c>
      <c r="AZ383" s="35">
        <v>2970</v>
      </c>
      <c r="BA383" s="21">
        <v>300</v>
      </c>
      <c r="BB383" s="21">
        <v>40</v>
      </c>
      <c r="BC383" s="35">
        <f t="shared" si="150"/>
        <v>2670</v>
      </c>
      <c r="BD383" s="53">
        <v>318.86077359405522</v>
      </c>
      <c r="BE383" s="25">
        <f t="shared" si="151"/>
        <v>21.139226405944783</v>
      </c>
      <c r="BF383" s="21">
        <v>320</v>
      </c>
      <c r="BG383" s="21">
        <v>40</v>
      </c>
      <c r="BH383" s="21">
        <v>5</v>
      </c>
      <c r="BI383" s="26">
        <f t="shared" si="152"/>
        <v>275</v>
      </c>
      <c r="BJ383" s="53">
        <v>45.00330134853531</v>
      </c>
      <c r="BK383" s="25">
        <f t="shared" si="153"/>
        <v>0</v>
      </c>
      <c r="BL383" s="35">
        <v>12990</v>
      </c>
      <c r="BM383" s="35">
        <v>1250</v>
      </c>
      <c r="BN383" s="35">
        <v>2001</v>
      </c>
      <c r="BO383" s="35">
        <f t="shared" si="154"/>
        <v>9739</v>
      </c>
      <c r="BP383" s="54">
        <v>3256.7822461091455</v>
      </c>
      <c r="BQ383" s="25">
        <f t="shared" si="155"/>
        <v>0</v>
      </c>
      <c r="BR383" s="21">
        <v>2000</v>
      </c>
      <c r="BS383" s="21">
        <v>285</v>
      </c>
      <c r="BT383" s="21">
        <v>38</v>
      </c>
      <c r="BU383" s="21">
        <f t="shared" si="156"/>
        <v>1677</v>
      </c>
      <c r="BV383" s="55">
        <v>312.64998556881022</v>
      </c>
      <c r="BW383" s="32">
        <f t="shared" si="157"/>
        <v>10.350014431189777</v>
      </c>
      <c r="BX383" s="35">
        <v>5328</v>
      </c>
      <c r="BY383" s="25">
        <v>1716</v>
      </c>
      <c r="BZ383" s="21">
        <v>50</v>
      </c>
      <c r="CA383" s="21">
        <f t="shared" si="158"/>
        <v>3562</v>
      </c>
      <c r="CB383" s="53">
        <v>1233.6564366297691</v>
      </c>
      <c r="CC383" s="25">
        <f t="shared" si="159"/>
        <v>532.34356337023087</v>
      </c>
      <c r="CD383" s="22">
        <v>5700</v>
      </c>
      <c r="CE383" s="21">
        <v>792</v>
      </c>
      <c r="CF383" s="21">
        <v>460</v>
      </c>
      <c r="CG383" s="21">
        <f t="shared" si="160"/>
        <v>4908</v>
      </c>
      <c r="CH383" s="53">
        <v>855.04820344528423</v>
      </c>
      <c r="CI383" s="25">
        <f t="shared" si="161"/>
        <v>396.95179655471577</v>
      </c>
      <c r="CJ383" s="21">
        <f t="shared" si="162"/>
        <v>850</v>
      </c>
      <c r="CK383" s="21">
        <v>700</v>
      </c>
      <c r="CL383" s="21">
        <v>490</v>
      </c>
      <c r="CM383" s="21">
        <v>0</v>
      </c>
      <c r="CN383" s="53">
        <v>370.70549498003584</v>
      </c>
      <c r="CO383" s="25">
        <f t="shared" si="163"/>
        <v>819.29450501996416</v>
      </c>
    </row>
    <row r="384" spans="2:93" ht="14" customHeight="1" x14ac:dyDescent="0.35">
      <c r="B384" s="4"/>
      <c r="C384" s="13">
        <v>45079</v>
      </c>
      <c r="D384" s="22">
        <f t="shared" si="140"/>
        <v>5295</v>
      </c>
      <c r="E384" s="52">
        <v>3077.5</v>
      </c>
      <c r="F384" s="52">
        <v>50</v>
      </c>
      <c r="G384" s="22">
        <f t="shared" si="141"/>
        <v>2167.5</v>
      </c>
      <c r="H384" s="22">
        <v>45.185164295039868</v>
      </c>
      <c r="I384" s="22">
        <f t="shared" si="164"/>
        <v>3082.3148357049599</v>
      </c>
      <c r="J384" s="21">
        <v>300</v>
      </c>
      <c r="K384" s="21">
        <v>267</v>
      </c>
      <c r="L384" s="26">
        <v>33</v>
      </c>
      <c r="M384" s="21">
        <v>0</v>
      </c>
      <c r="N384" s="53">
        <v>36.52001714935448</v>
      </c>
      <c r="O384" s="25">
        <f t="shared" si="165"/>
        <v>263.47998285064551</v>
      </c>
      <c r="P384" s="21">
        <v>2500</v>
      </c>
      <c r="Q384" s="25">
        <v>2150</v>
      </c>
      <c r="R384" s="21">
        <v>0</v>
      </c>
      <c r="S384" s="25">
        <f t="shared" si="142"/>
        <v>350</v>
      </c>
      <c r="T384" s="53">
        <v>829.31797724366731</v>
      </c>
      <c r="U384" s="25">
        <f t="shared" si="143"/>
        <v>1320.6820227563326</v>
      </c>
      <c r="V384" s="25">
        <v>1113</v>
      </c>
      <c r="W384" s="26">
        <v>40</v>
      </c>
      <c r="X384" s="25">
        <v>203</v>
      </c>
      <c r="Y384" s="21">
        <v>0</v>
      </c>
      <c r="Z384" s="53">
        <v>142.77061623143663</v>
      </c>
      <c r="AA384" s="25">
        <f t="shared" si="166"/>
        <v>100.22938376856337</v>
      </c>
      <c r="AB384" s="21">
        <v>864</v>
      </c>
      <c r="AC384" s="21">
        <v>110</v>
      </c>
      <c r="AD384" s="21">
        <v>120</v>
      </c>
      <c r="AE384" s="21">
        <f t="shared" si="144"/>
        <v>634</v>
      </c>
      <c r="AF384" s="52">
        <v>153.68772162414186</v>
      </c>
      <c r="AG384" s="22">
        <f t="shared" si="167"/>
        <v>76.312278375858142</v>
      </c>
      <c r="AH384" s="22">
        <v>2213</v>
      </c>
      <c r="AI384" s="21">
        <v>298.60000000000002</v>
      </c>
      <c r="AJ384" s="21">
        <v>600</v>
      </c>
      <c r="AK384" s="21">
        <f t="shared" si="145"/>
        <v>1314.4</v>
      </c>
      <c r="AL384" s="53">
        <v>998.87584621732071</v>
      </c>
      <c r="AM384" s="25">
        <f t="shared" si="146"/>
        <v>0</v>
      </c>
      <c r="AN384" s="35">
        <v>7670</v>
      </c>
      <c r="AO384" s="21">
        <v>3647.6</v>
      </c>
      <c r="AP384" s="21">
        <v>400</v>
      </c>
      <c r="AQ384" s="25">
        <f t="shared" si="147"/>
        <v>3622.4</v>
      </c>
      <c r="AR384" s="53">
        <v>1747.7566466727853</v>
      </c>
      <c r="AS384" s="25">
        <f t="shared" si="148"/>
        <v>2299.8433533272146</v>
      </c>
      <c r="AT384" s="21">
        <v>1095</v>
      </c>
      <c r="AU384" s="21">
        <v>0</v>
      </c>
      <c r="AV384" s="21">
        <v>100</v>
      </c>
      <c r="AW384" s="21">
        <v>0</v>
      </c>
      <c r="AX384" s="53">
        <v>108.97952567389905</v>
      </c>
      <c r="AY384" s="25">
        <f t="shared" si="149"/>
        <v>0</v>
      </c>
      <c r="AZ384" s="35">
        <v>2970</v>
      </c>
      <c r="BA384" s="21">
        <v>300</v>
      </c>
      <c r="BB384" s="21">
        <v>40</v>
      </c>
      <c r="BC384" s="35">
        <f t="shared" si="150"/>
        <v>2670</v>
      </c>
      <c r="BD384" s="53">
        <v>308.93553601352858</v>
      </c>
      <c r="BE384" s="25">
        <f t="shared" si="151"/>
        <v>31.064463986471424</v>
      </c>
      <c r="BF384" s="21">
        <v>320</v>
      </c>
      <c r="BG384" s="21">
        <v>40</v>
      </c>
      <c r="BH384" s="21">
        <v>5</v>
      </c>
      <c r="BI384" s="26">
        <f t="shared" si="152"/>
        <v>275</v>
      </c>
      <c r="BJ384" s="53">
        <v>50.2675938738818</v>
      </c>
      <c r="BK384" s="25">
        <f t="shared" si="153"/>
        <v>0</v>
      </c>
      <c r="BL384" s="35">
        <v>12990</v>
      </c>
      <c r="BM384" s="35">
        <v>1250</v>
      </c>
      <c r="BN384" s="35">
        <v>2001</v>
      </c>
      <c r="BO384" s="35">
        <f t="shared" si="154"/>
        <v>9739</v>
      </c>
      <c r="BP384" s="54">
        <v>3376.9284625382011</v>
      </c>
      <c r="BQ384" s="25">
        <f t="shared" si="155"/>
        <v>0</v>
      </c>
      <c r="BR384" s="21">
        <v>2000</v>
      </c>
      <c r="BS384" s="21">
        <v>285</v>
      </c>
      <c r="BT384" s="21">
        <v>38</v>
      </c>
      <c r="BU384" s="21">
        <f t="shared" si="156"/>
        <v>1677</v>
      </c>
      <c r="BV384" s="55">
        <v>278.50958839679612</v>
      </c>
      <c r="BW384" s="32">
        <f t="shared" si="157"/>
        <v>44.490411603203881</v>
      </c>
      <c r="BX384" s="35">
        <v>5328</v>
      </c>
      <c r="BY384" s="25">
        <v>1716</v>
      </c>
      <c r="BZ384" s="21">
        <v>50</v>
      </c>
      <c r="CA384" s="21">
        <f t="shared" si="158"/>
        <v>3562</v>
      </c>
      <c r="CB384" s="53">
        <v>1246.0603907722239</v>
      </c>
      <c r="CC384" s="25">
        <f t="shared" si="159"/>
        <v>519.93960922777615</v>
      </c>
      <c r="CD384" s="22">
        <v>5700</v>
      </c>
      <c r="CE384" s="21">
        <v>792</v>
      </c>
      <c r="CF384" s="21">
        <v>460</v>
      </c>
      <c r="CG384" s="21">
        <f t="shared" si="160"/>
        <v>4908</v>
      </c>
      <c r="CH384" s="53">
        <v>902.4892907817906</v>
      </c>
      <c r="CI384" s="25">
        <f t="shared" si="161"/>
        <v>349.5107092182094</v>
      </c>
      <c r="CJ384" s="21">
        <f t="shared" si="162"/>
        <v>850</v>
      </c>
      <c r="CK384" s="21">
        <v>700</v>
      </c>
      <c r="CL384" s="21">
        <v>490</v>
      </c>
      <c r="CM384" s="21">
        <v>0</v>
      </c>
      <c r="CN384" s="53">
        <v>391.80962386878963</v>
      </c>
      <c r="CO384" s="25">
        <f t="shared" si="163"/>
        <v>798.19037613121031</v>
      </c>
    </row>
    <row r="385" spans="2:93" ht="14" customHeight="1" x14ac:dyDescent="0.35">
      <c r="B385" s="4"/>
      <c r="C385" s="13">
        <v>45080</v>
      </c>
      <c r="D385" s="22">
        <f t="shared" si="140"/>
        <v>5295</v>
      </c>
      <c r="E385" s="52">
        <v>3077.5</v>
      </c>
      <c r="F385" s="52">
        <v>50</v>
      </c>
      <c r="G385" s="22">
        <f t="shared" si="141"/>
        <v>2167.5</v>
      </c>
      <c r="H385" s="22">
        <v>45.185164295039868</v>
      </c>
      <c r="I385" s="22">
        <f t="shared" si="164"/>
        <v>3082.3148357049599</v>
      </c>
      <c r="J385" s="21">
        <v>300</v>
      </c>
      <c r="K385" s="21">
        <v>267</v>
      </c>
      <c r="L385" s="26">
        <v>33</v>
      </c>
      <c r="M385" s="21">
        <v>0</v>
      </c>
      <c r="N385" s="53">
        <v>31.155219616178435</v>
      </c>
      <c r="O385" s="25">
        <f t="shared" si="165"/>
        <v>268.84478038382156</v>
      </c>
      <c r="P385" s="21">
        <v>2500</v>
      </c>
      <c r="Q385" s="25">
        <v>2150</v>
      </c>
      <c r="R385" s="21">
        <v>0</v>
      </c>
      <c r="S385" s="25">
        <f t="shared" si="142"/>
        <v>350</v>
      </c>
      <c r="T385" s="53">
        <v>830.45271807309871</v>
      </c>
      <c r="U385" s="25">
        <f t="shared" si="143"/>
        <v>1319.5472819269012</v>
      </c>
      <c r="V385" s="25">
        <v>1113</v>
      </c>
      <c r="W385" s="26">
        <v>40</v>
      </c>
      <c r="X385" s="25">
        <v>203</v>
      </c>
      <c r="Y385" s="21">
        <v>0</v>
      </c>
      <c r="Z385" s="53">
        <v>211.30520374717011</v>
      </c>
      <c r="AA385" s="25">
        <f t="shared" si="166"/>
        <v>31.694796252829889</v>
      </c>
      <c r="AB385" s="21">
        <v>864</v>
      </c>
      <c r="AC385" s="21">
        <v>110</v>
      </c>
      <c r="AD385" s="21">
        <v>120</v>
      </c>
      <c r="AE385" s="21">
        <f t="shared" si="144"/>
        <v>634</v>
      </c>
      <c r="AF385" s="52">
        <v>138.32090302187552</v>
      </c>
      <c r="AG385" s="22">
        <f t="shared" si="167"/>
        <v>91.679096978124477</v>
      </c>
      <c r="AH385" s="22">
        <v>2213</v>
      </c>
      <c r="AI385" s="21">
        <v>298.60000000000002</v>
      </c>
      <c r="AJ385" s="21">
        <v>600</v>
      </c>
      <c r="AK385" s="21">
        <f t="shared" si="145"/>
        <v>1314.4</v>
      </c>
      <c r="AL385" s="53">
        <v>952.79105690307858</v>
      </c>
      <c r="AM385" s="25">
        <f t="shared" si="146"/>
        <v>0</v>
      </c>
      <c r="AN385" s="35">
        <v>7670</v>
      </c>
      <c r="AO385" s="21">
        <v>3647.6</v>
      </c>
      <c r="AP385" s="21">
        <v>400</v>
      </c>
      <c r="AQ385" s="25">
        <f t="shared" si="147"/>
        <v>3622.4</v>
      </c>
      <c r="AR385" s="53">
        <v>1729.7474294926371</v>
      </c>
      <c r="AS385" s="25">
        <f t="shared" si="148"/>
        <v>2317.8525705073625</v>
      </c>
      <c r="AT385" s="21">
        <v>1095</v>
      </c>
      <c r="AU385" s="21">
        <v>0</v>
      </c>
      <c r="AV385" s="21">
        <v>100</v>
      </c>
      <c r="AW385" s="21">
        <v>0</v>
      </c>
      <c r="AX385" s="53">
        <v>98.646853142112462</v>
      </c>
      <c r="AY385" s="25">
        <f t="shared" si="149"/>
        <v>1.3531468578875376</v>
      </c>
      <c r="AZ385" s="35">
        <v>2970</v>
      </c>
      <c r="BA385" s="21">
        <v>300</v>
      </c>
      <c r="BB385" s="21">
        <v>40</v>
      </c>
      <c r="BC385" s="35">
        <f t="shared" si="150"/>
        <v>2670</v>
      </c>
      <c r="BD385" s="53">
        <v>289.50905719530209</v>
      </c>
      <c r="BE385" s="25">
        <f t="shared" si="151"/>
        <v>50.490942804697909</v>
      </c>
      <c r="BF385" s="21">
        <v>320</v>
      </c>
      <c r="BG385" s="21">
        <v>40</v>
      </c>
      <c r="BH385" s="21">
        <v>5</v>
      </c>
      <c r="BI385" s="26">
        <f t="shared" si="152"/>
        <v>275</v>
      </c>
      <c r="BJ385" s="53">
        <v>50.704154982094899</v>
      </c>
      <c r="BK385" s="25">
        <f t="shared" si="153"/>
        <v>0</v>
      </c>
      <c r="BL385" s="35">
        <v>12990</v>
      </c>
      <c r="BM385" s="35">
        <v>1250</v>
      </c>
      <c r="BN385" s="35">
        <v>2001</v>
      </c>
      <c r="BO385" s="35">
        <f t="shared" si="154"/>
        <v>9739</v>
      </c>
      <c r="BP385" s="54">
        <v>3352.3634218342331</v>
      </c>
      <c r="BQ385" s="25">
        <f t="shared" si="155"/>
        <v>0</v>
      </c>
      <c r="BR385" s="21">
        <v>2000</v>
      </c>
      <c r="BS385" s="21">
        <v>285</v>
      </c>
      <c r="BT385" s="21">
        <v>38</v>
      </c>
      <c r="BU385" s="21">
        <f t="shared" si="156"/>
        <v>1677</v>
      </c>
      <c r="BV385" s="55">
        <v>285.05681542619089</v>
      </c>
      <c r="BW385" s="32">
        <f t="shared" si="157"/>
        <v>37.943184573809106</v>
      </c>
      <c r="BX385" s="35">
        <v>5328</v>
      </c>
      <c r="BY385" s="25">
        <v>1716</v>
      </c>
      <c r="BZ385" s="21">
        <v>50</v>
      </c>
      <c r="CA385" s="21">
        <f t="shared" si="158"/>
        <v>3562</v>
      </c>
      <c r="CB385" s="53">
        <v>1206.8683303462919</v>
      </c>
      <c r="CC385" s="25">
        <f t="shared" si="159"/>
        <v>559.13166965370806</v>
      </c>
      <c r="CD385" s="22">
        <v>5700</v>
      </c>
      <c r="CE385" s="21">
        <v>792</v>
      </c>
      <c r="CF385" s="21">
        <v>460</v>
      </c>
      <c r="CG385" s="21">
        <f t="shared" si="160"/>
        <v>4908</v>
      </c>
      <c r="CH385" s="53">
        <v>1129.1175384151411</v>
      </c>
      <c r="CI385" s="25">
        <f t="shared" si="161"/>
        <v>122.8824615848589</v>
      </c>
      <c r="CJ385" s="21">
        <f t="shared" si="162"/>
        <v>850</v>
      </c>
      <c r="CK385" s="21">
        <v>700</v>
      </c>
      <c r="CL385" s="21">
        <v>490</v>
      </c>
      <c r="CM385" s="21">
        <v>0</v>
      </c>
      <c r="CN385" s="53">
        <v>350.45034708992546</v>
      </c>
      <c r="CO385" s="25">
        <f t="shared" si="163"/>
        <v>839.54965291007454</v>
      </c>
    </row>
    <row r="386" spans="2:93" ht="14" customHeight="1" x14ac:dyDescent="0.35">
      <c r="B386" s="4"/>
      <c r="C386" s="13">
        <v>45081</v>
      </c>
      <c r="D386" s="22">
        <f t="shared" si="140"/>
        <v>5295</v>
      </c>
      <c r="E386" s="52">
        <v>3077.5</v>
      </c>
      <c r="F386" s="52">
        <v>50</v>
      </c>
      <c r="G386" s="22">
        <f t="shared" si="141"/>
        <v>2167.5</v>
      </c>
      <c r="H386" s="22">
        <v>45.185164295039868</v>
      </c>
      <c r="I386" s="22">
        <f t="shared" si="164"/>
        <v>3082.3148357049599</v>
      </c>
      <c r="J386" s="21">
        <v>300</v>
      </c>
      <c r="K386" s="21">
        <v>267</v>
      </c>
      <c r="L386" s="26">
        <v>33</v>
      </c>
      <c r="M386" s="21">
        <v>0</v>
      </c>
      <c r="N386" s="53">
        <v>17.435155576122771</v>
      </c>
      <c r="O386" s="25">
        <f t="shared" si="165"/>
        <v>282.56484442387722</v>
      </c>
      <c r="P386" s="21">
        <v>2500</v>
      </c>
      <c r="Q386" s="25">
        <v>2150</v>
      </c>
      <c r="R386" s="21">
        <v>0</v>
      </c>
      <c r="S386" s="25">
        <f t="shared" si="142"/>
        <v>350</v>
      </c>
      <c r="T386" s="53">
        <v>830.06924929018498</v>
      </c>
      <c r="U386" s="25">
        <f t="shared" si="143"/>
        <v>1319.9307507098151</v>
      </c>
      <c r="V386" s="25">
        <v>1113</v>
      </c>
      <c r="W386" s="26">
        <v>40</v>
      </c>
      <c r="X386" s="25">
        <v>203</v>
      </c>
      <c r="Y386" s="21">
        <v>0</v>
      </c>
      <c r="Z386" s="53">
        <v>214.2567234319927</v>
      </c>
      <c r="AA386" s="25">
        <f t="shared" si="166"/>
        <v>28.743276568007303</v>
      </c>
      <c r="AB386" s="21">
        <v>864</v>
      </c>
      <c r="AC386" s="21">
        <v>110</v>
      </c>
      <c r="AD386" s="21">
        <v>120</v>
      </c>
      <c r="AE386" s="21">
        <f t="shared" si="144"/>
        <v>634</v>
      </c>
      <c r="AF386" s="52">
        <v>109.76501514514396</v>
      </c>
      <c r="AG386" s="22">
        <f t="shared" si="167"/>
        <v>120.23498485485604</v>
      </c>
      <c r="AH386" s="22">
        <v>2213</v>
      </c>
      <c r="AI386" s="21">
        <v>298.60000000000002</v>
      </c>
      <c r="AJ386" s="21">
        <v>600</v>
      </c>
      <c r="AK386" s="21">
        <f t="shared" si="145"/>
        <v>1314.4</v>
      </c>
      <c r="AL386" s="53">
        <v>789.32838842426497</v>
      </c>
      <c r="AM386" s="25">
        <f t="shared" si="146"/>
        <v>109.27161157573505</v>
      </c>
      <c r="AN386" s="35">
        <v>7670</v>
      </c>
      <c r="AO386" s="21">
        <v>3647.6</v>
      </c>
      <c r="AP386" s="21">
        <v>400</v>
      </c>
      <c r="AQ386" s="25">
        <f t="shared" si="147"/>
        <v>3622.4</v>
      </c>
      <c r="AR386" s="53">
        <v>1745.1331917963214</v>
      </c>
      <c r="AS386" s="25">
        <f t="shared" si="148"/>
        <v>2302.4668082036787</v>
      </c>
      <c r="AT386" s="21">
        <v>1095</v>
      </c>
      <c r="AU386" s="21">
        <v>0</v>
      </c>
      <c r="AV386" s="21">
        <v>100</v>
      </c>
      <c r="AW386" s="21">
        <v>0</v>
      </c>
      <c r="AX386" s="53">
        <v>83.807811668731574</v>
      </c>
      <c r="AY386" s="25">
        <f t="shared" si="149"/>
        <v>16.192188331268426</v>
      </c>
      <c r="AZ386" s="35">
        <v>2970</v>
      </c>
      <c r="BA386" s="21">
        <v>300</v>
      </c>
      <c r="BB386" s="21">
        <v>40</v>
      </c>
      <c r="BC386" s="35">
        <f t="shared" si="150"/>
        <v>2670</v>
      </c>
      <c r="BD386" s="53">
        <v>243.33412148375996</v>
      </c>
      <c r="BE386" s="25">
        <f t="shared" si="151"/>
        <v>96.665878516240042</v>
      </c>
      <c r="BF386" s="21">
        <v>320</v>
      </c>
      <c r="BG386" s="21">
        <v>40</v>
      </c>
      <c r="BH386" s="21">
        <v>5</v>
      </c>
      <c r="BI386" s="26">
        <f t="shared" si="152"/>
        <v>275</v>
      </c>
      <c r="BJ386" s="53">
        <v>28.870387833656398</v>
      </c>
      <c r="BK386" s="25">
        <f t="shared" si="153"/>
        <v>16.129612166343602</v>
      </c>
      <c r="BL386" s="35">
        <v>12990</v>
      </c>
      <c r="BM386" s="35">
        <v>1250</v>
      </c>
      <c r="BN386" s="35">
        <v>2001</v>
      </c>
      <c r="BO386" s="35">
        <f t="shared" si="154"/>
        <v>9739</v>
      </c>
      <c r="BP386" s="54">
        <v>3186.1396327014081</v>
      </c>
      <c r="BQ386" s="25">
        <f t="shared" si="155"/>
        <v>64.860367298591882</v>
      </c>
      <c r="BR386" s="21">
        <v>2000</v>
      </c>
      <c r="BS386" s="21">
        <v>285</v>
      </c>
      <c r="BT386" s="21">
        <v>38</v>
      </c>
      <c r="BU386" s="21">
        <f t="shared" si="156"/>
        <v>1677</v>
      </c>
      <c r="BV386" s="55">
        <v>288.13247685074532</v>
      </c>
      <c r="BW386" s="32">
        <f t="shared" si="157"/>
        <v>34.86752314925468</v>
      </c>
      <c r="BX386" s="35">
        <v>5328</v>
      </c>
      <c r="BY386" s="25">
        <v>1716</v>
      </c>
      <c r="BZ386" s="21">
        <v>50</v>
      </c>
      <c r="CA386" s="21">
        <f t="shared" si="158"/>
        <v>3562</v>
      </c>
      <c r="CB386" s="53">
        <v>1213.1964729035362</v>
      </c>
      <c r="CC386" s="25">
        <f t="shared" si="159"/>
        <v>552.80352709646377</v>
      </c>
      <c r="CD386" s="22">
        <v>5700</v>
      </c>
      <c r="CE386" s="21">
        <v>792</v>
      </c>
      <c r="CF386" s="21">
        <v>460</v>
      </c>
      <c r="CG386" s="21">
        <f t="shared" si="160"/>
        <v>4908</v>
      </c>
      <c r="CH386" s="53">
        <v>1254.6571346923979</v>
      </c>
      <c r="CI386" s="25">
        <f t="shared" si="161"/>
        <v>0</v>
      </c>
      <c r="CJ386" s="21">
        <f t="shared" si="162"/>
        <v>850</v>
      </c>
      <c r="CK386" s="21">
        <v>700</v>
      </c>
      <c r="CL386" s="21">
        <v>490</v>
      </c>
      <c r="CM386" s="21">
        <v>0</v>
      </c>
      <c r="CN386" s="53">
        <v>349.48613841817098</v>
      </c>
      <c r="CO386" s="25">
        <f t="shared" si="163"/>
        <v>840.51386158182902</v>
      </c>
    </row>
    <row r="387" spans="2:93" ht="14" customHeight="1" x14ac:dyDescent="0.35">
      <c r="B387" s="4"/>
      <c r="C387" s="13">
        <v>45082</v>
      </c>
      <c r="D387" s="22">
        <f t="shared" si="140"/>
        <v>5295</v>
      </c>
      <c r="E387" s="52">
        <v>3077.5</v>
      </c>
      <c r="F387" s="52">
        <v>50</v>
      </c>
      <c r="G387" s="22">
        <f t="shared" si="141"/>
        <v>2167.5</v>
      </c>
      <c r="H387" s="22">
        <v>45.185164295039868</v>
      </c>
      <c r="I387" s="22">
        <f t="shared" si="164"/>
        <v>3082.3148357049599</v>
      </c>
      <c r="J387" s="21">
        <v>300</v>
      </c>
      <c r="K387" s="21">
        <v>267</v>
      </c>
      <c r="L387" s="26">
        <v>33</v>
      </c>
      <c r="M387" s="21">
        <v>0</v>
      </c>
      <c r="N387" s="53">
        <v>33.771721470281307</v>
      </c>
      <c r="O387" s="25">
        <f t="shared" si="165"/>
        <v>266.22827852971869</v>
      </c>
      <c r="P387" s="21">
        <v>2500</v>
      </c>
      <c r="Q387" s="25">
        <v>2150</v>
      </c>
      <c r="R387" s="21">
        <v>0</v>
      </c>
      <c r="S387" s="25">
        <f t="shared" si="142"/>
        <v>350</v>
      </c>
      <c r="T387" s="53">
        <v>830.6489257022904</v>
      </c>
      <c r="U387" s="25">
        <f t="shared" si="143"/>
        <v>1319.3510742977096</v>
      </c>
      <c r="V387" s="25">
        <v>1113</v>
      </c>
      <c r="W387" s="26">
        <v>40</v>
      </c>
      <c r="X387" s="25">
        <v>203</v>
      </c>
      <c r="Y387" s="21">
        <v>0</v>
      </c>
      <c r="Z387" s="53">
        <v>218.48398956584157</v>
      </c>
      <c r="AA387" s="25">
        <f t="shared" si="166"/>
        <v>24.516010434158432</v>
      </c>
      <c r="AB387" s="21">
        <v>864</v>
      </c>
      <c r="AC387" s="21">
        <v>110</v>
      </c>
      <c r="AD387" s="21">
        <v>120</v>
      </c>
      <c r="AE387" s="21">
        <f t="shared" si="144"/>
        <v>634</v>
      </c>
      <c r="AF387" s="52">
        <v>149.66606078954834</v>
      </c>
      <c r="AG387" s="22">
        <f t="shared" si="167"/>
        <v>80.333939210451661</v>
      </c>
      <c r="AH387" s="22">
        <v>2213</v>
      </c>
      <c r="AI387" s="21">
        <v>298.60000000000002</v>
      </c>
      <c r="AJ387" s="21">
        <v>600</v>
      </c>
      <c r="AK387" s="21">
        <f t="shared" si="145"/>
        <v>1314.4</v>
      </c>
      <c r="AL387" s="53">
        <v>966.74194561809304</v>
      </c>
      <c r="AM387" s="25">
        <f t="shared" si="146"/>
        <v>0</v>
      </c>
      <c r="AN387" s="35">
        <v>7670</v>
      </c>
      <c r="AO387" s="21">
        <v>3647.6</v>
      </c>
      <c r="AP387" s="21">
        <v>400</v>
      </c>
      <c r="AQ387" s="25">
        <f t="shared" si="147"/>
        <v>3622.4</v>
      </c>
      <c r="AR387" s="53">
        <v>1714.2256424673792</v>
      </c>
      <c r="AS387" s="25">
        <f t="shared" si="148"/>
        <v>2333.3743575326207</v>
      </c>
      <c r="AT387" s="21">
        <v>1095</v>
      </c>
      <c r="AU387" s="21">
        <v>0</v>
      </c>
      <c r="AV387" s="21">
        <v>100</v>
      </c>
      <c r="AW387" s="21">
        <v>0</v>
      </c>
      <c r="AX387" s="53">
        <v>101.55935045387092</v>
      </c>
      <c r="AY387" s="25">
        <f t="shared" si="149"/>
        <v>0</v>
      </c>
      <c r="AZ387" s="35">
        <v>2970</v>
      </c>
      <c r="BA387" s="21">
        <v>300</v>
      </c>
      <c r="BB387" s="21">
        <v>40</v>
      </c>
      <c r="BC387" s="35">
        <f t="shared" si="150"/>
        <v>2670</v>
      </c>
      <c r="BD387" s="53">
        <v>278.22842707428219</v>
      </c>
      <c r="BE387" s="25">
        <f t="shared" si="151"/>
        <v>61.771572925717805</v>
      </c>
      <c r="BF387" s="21">
        <v>320</v>
      </c>
      <c r="BG387" s="21">
        <v>40</v>
      </c>
      <c r="BH387" s="21">
        <v>5</v>
      </c>
      <c r="BI387" s="26">
        <f t="shared" si="152"/>
        <v>275</v>
      </c>
      <c r="BJ387" s="53">
        <v>58.669562552048866</v>
      </c>
      <c r="BK387" s="25">
        <f t="shared" si="153"/>
        <v>0</v>
      </c>
      <c r="BL387" s="35">
        <v>12990</v>
      </c>
      <c r="BM387" s="35">
        <v>1250</v>
      </c>
      <c r="BN387" s="35">
        <v>2001</v>
      </c>
      <c r="BO387" s="35">
        <f t="shared" si="154"/>
        <v>9739</v>
      </c>
      <c r="BP387" s="54">
        <v>3222.7091831402181</v>
      </c>
      <c r="BQ387" s="25">
        <f t="shared" si="155"/>
        <v>28.290816859781899</v>
      </c>
      <c r="BR387" s="21">
        <v>2000</v>
      </c>
      <c r="BS387" s="21">
        <v>285</v>
      </c>
      <c r="BT387" s="21">
        <v>38</v>
      </c>
      <c r="BU387" s="21">
        <f t="shared" si="156"/>
        <v>1677</v>
      </c>
      <c r="BV387" s="55">
        <v>296.80014944819567</v>
      </c>
      <c r="BW387" s="32">
        <f t="shared" si="157"/>
        <v>26.199850551804332</v>
      </c>
      <c r="BX387" s="35">
        <v>5328</v>
      </c>
      <c r="BY387" s="25">
        <v>1716</v>
      </c>
      <c r="BZ387" s="21">
        <v>50</v>
      </c>
      <c r="CA387" s="21">
        <f t="shared" si="158"/>
        <v>3562</v>
      </c>
      <c r="CB387" s="53">
        <v>1215.3153864045398</v>
      </c>
      <c r="CC387" s="25">
        <f t="shared" si="159"/>
        <v>550.68461359546018</v>
      </c>
      <c r="CD387" s="22">
        <v>5700</v>
      </c>
      <c r="CE387" s="21">
        <v>792</v>
      </c>
      <c r="CF387" s="21">
        <v>460</v>
      </c>
      <c r="CG387" s="21">
        <f t="shared" si="160"/>
        <v>4908</v>
      </c>
      <c r="CH387" s="53">
        <v>1252.036616515235</v>
      </c>
      <c r="CI387" s="25">
        <f t="shared" si="161"/>
        <v>0</v>
      </c>
      <c r="CJ387" s="21">
        <f t="shared" si="162"/>
        <v>850</v>
      </c>
      <c r="CK387" s="21">
        <v>700</v>
      </c>
      <c r="CL387" s="21">
        <v>490</v>
      </c>
      <c r="CM387" s="21">
        <v>0</v>
      </c>
      <c r="CN387" s="53">
        <v>346.06646941516061</v>
      </c>
      <c r="CO387" s="25">
        <f t="shared" si="163"/>
        <v>843.93353058483945</v>
      </c>
    </row>
    <row r="388" spans="2:93" ht="14" customHeight="1" x14ac:dyDescent="0.35">
      <c r="B388" s="4"/>
      <c r="C388" s="13">
        <v>45083</v>
      </c>
      <c r="D388" s="22">
        <f t="shared" si="140"/>
        <v>5295</v>
      </c>
      <c r="E388" s="52">
        <v>3077.5</v>
      </c>
      <c r="F388" s="52">
        <v>50</v>
      </c>
      <c r="G388" s="22">
        <f t="shared" si="141"/>
        <v>2167.5</v>
      </c>
      <c r="H388" s="22">
        <v>45.185164295039868</v>
      </c>
      <c r="I388" s="22">
        <f t="shared" si="164"/>
        <v>3082.3148357049599</v>
      </c>
      <c r="J388" s="21">
        <v>300</v>
      </c>
      <c r="K388" s="21">
        <v>267</v>
      </c>
      <c r="L388" s="26">
        <v>33</v>
      </c>
      <c r="M388" s="21">
        <v>0</v>
      </c>
      <c r="N388" s="53">
        <v>34.117754339397763</v>
      </c>
      <c r="O388" s="25">
        <f t="shared" si="165"/>
        <v>265.88224566060222</v>
      </c>
      <c r="P388" s="21">
        <v>2500</v>
      </c>
      <c r="Q388" s="25">
        <v>2150</v>
      </c>
      <c r="R388" s="21">
        <v>0</v>
      </c>
      <c r="S388" s="25">
        <f t="shared" si="142"/>
        <v>350</v>
      </c>
      <c r="T388" s="53">
        <v>831.55129311097255</v>
      </c>
      <c r="U388" s="25">
        <f t="shared" si="143"/>
        <v>1318.4487068890276</v>
      </c>
      <c r="V388" s="25">
        <v>1113</v>
      </c>
      <c r="W388" s="26">
        <v>40</v>
      </c>
      <c r="X388" s="25">
        <v>203</v>
      </c>
      <c r="Y388" s="21">
        <v>0</v>
      </c>
      <c r="Z388" s="53">
        <v>221.20622956923916</v>
      </c>
      <c r="AA388" s="25">
        <f t="shared" si="166"/>
        <v>21.793770430760844</v>
      </c>
      <c r="AB388" s="21">
        <v>864</v>
      </c>
      <c r="AC388" s="21">
        <v>110</v>
      </c>
      <c r="AD388" s="21">
        <v>120</v>
      </c>
      <c r="AE388" s="21">
        <f t="shared" si="144"/>
        <v>634</v>
      </c>
      <c r="AF388" s="52">
        <v>162.99290808376134</v>
      </c>
      <c r="AG388" s="22">
        <f t="shared" si="167"/>
        <v>67.007091916238664</v>
      </c>
      <c r="AH388" s="22">
        <v>2213</v>
      </c>
      <c r="AI388" s="21">
        <v>298.60000000000002</v>
      </c>
      <c r="AJ388" s="21">
        <v>600</v>
      </c>
      <c r="AK388" s="21">
        <f t="shared" si="145"/>
        <v>1314.4</v>
      </c>
      <c r="AL388" s="53">
        <v>967.47464925769862</v>
      </c>
      <c r="AM388" s="25">
        <f t="shared" si="146"/>
        <v>0</v>
      </c>
      <c r="AN388" s="35">
        <v>7670</v>
      </c>
      <c r="AO388" s="21">
        <v>3647.6</v>
      </c>
      <c r="AP388" s="21">
        <v>400</v>
      </c>
      <c r="AQ388" s="25">
        <f t="shared" si="147"/>
        <v>3622.4</v>
      </c>
      <c r="AR388" s="53">
        <v>1872.6606694359898</v>
      </c>
      <c r="AS388" s="25">
        <f t="shared" si="148"/>
        <v>2174.9393305640101</v>
      </c>
      <c r="AT388" s="21">
        <v>1095</v>
      </c>
      <c r="AU388" s="21">
        <v>0</v>
      </c>
      <c r="AV388" s="21">
        <v>100</v>
      </c>
      <c r="AW388" s="21">
        <v>0</v>
      </c>
      <c r="AX388" s="53">
        <v>136.86927166088216</v>
      </c>
      <c r="AY388" s="25">
        <f t="shared" si="149"/>
        <v>0</v>
      </c>
      <c r="AZ388" s="35">
        <v>2970</v>
      </c>
      <c r="BA388" s="21">
        <v>300</v>
      </c>
      <c r="BB388" s="21">
        <v>40</v>
      </c>
      <c r="BC388" s="35">
        <f t="shared" si="150"/>
        <v>2670</v>
      </c>
      <c r="BD388" s="53">
        <v>308.89424819022986</v>
      </c>
      <c r="BE388" s="25">
        <f t="shared" si="151"/>
        <v>31.10575180977014</v>
      </c>
      <c r="BF388" s="21">
        <v>320</v>
      </c>
      <c r="BG388" s="21">
        <v>40</v>
      </c>
      <c r="BH388" s="21">
        <v>5</v>
      </c>
      <c r="BI388" s="26">
        <f t="shared" si="152"/>
        <v>275</v>
      </c>
      <c r="BJ388" s="53">
        <v>64.461607586394564</v>
      </c>
      <c r="BK388" s="25">
        <f t="shared" si="153"/>
        <v>0</v>
      </c>
      <c r="BL388" s="35">
        <v>12990</v>
      </c>
      <c r="BM388" s="35">
        <v>1250</v>
      </c>
      <c r="BN388" s="35">
        <v>2001</v>
      </c>
      <c r="BO388" s="35">
        <f t="shared" si="154"/>
        <v>9739</v>
      </c>
      <c r="BP388" s="54">
        <v>3413.699738911464</v>
      </c>
      <c r="BQ388" s="25">
        <f t="shared" si="155"/>
        <v>0</v>
      </c>
      <c r="BR388" s="21">
        <v>2000</v>
      </c>
      <c r="BS388" s="21">
        <v>285</v>
      </c>
      <c r="BT388" s="21">
        <v>38</v>
      </c>
      <c r="BU388" s="21">
        <f t="shared" si="156"/>
        <v>1677</v>
      </c>
      <c r="BV388" s="55">
        <v>349.83284750802619</v>
      </c>
      <c r="BW388" s="32">
        <f t="shared" si="157"/>
        <v>0</v>
      </c>
      <c r="BX388" s="35">
        <v>5328</v>
      </c>
      <c r="BY388" s="25">
        <v>1716</v>
      </c>
      <c r="BZ388" s="21">
        <v>50</v>
      </c>
      <c r="CA388" s="21">
        <f t="shared" si="158"/>
        <v>3562</v>
      </c>
      <c r="CB388" s="53">
        <v>1236.8842002768288</v>
      </c>
      <c r="CC388" s="25">
        <f t="shared" si="159"/>
        <v>529.11579972317122</v>
      </c>
      <c r="CD388" s="22">
        <v>5700</v>
      </c>
      <c r="CE388" s="21">
        <v>792</v>
      </c>
      <c r="CF388" s="21">
        <v>460</v>
      </c>
      <c r="CG388" s="21">
        <f t="shared" si="160"/>
        <v>4908</v>
      </c>
      <c r="CH388" s="53">
        <v>1236.0109979530769</v>
      </c>
      <c r="CI388" s="25">
        <f t="shared" si="161"/>
        <v>15.989002046923133</v>
      </c>
      <c r="CJ388" s="21">
        <f t="shared" si="162"/>
        <v>850</v>
      </c>
      <c r="CK388" s="21">
        <v>700</v>
      </c>
      <c r="CL388" s="21">
        <v>490</v>
      </c>
      <c r="CM388" s="21">
        <v>0</v>
      </c>
      <c r="CN388" s="53">
        <v>353.02422278784718</v>
      </c>
      <c r="CO388" s="25">
        <f t="shared" si="163"/>
        <v>836.97577721215282</v>
      </c>
    </row>
    <row r="389" spans="2:93" ht="14" customHeight="1" x14ac:dyDescent="0.35">
      <c r="B389" s="4"/>
      <c r="C389" s="13">
        <v>45084</v>
      </c>
      <c r="D389" s="22">
        <f t="shared" si="140"/>
        <v>5295</v>
      </c>
      <c r="E389" s="52">
        <v>3077.5</v>
      </c>
      <c r="F389" s="52">
        <v>50</v>
      </c>
      <c r="G389" s="22">
        <f t="shared" si="141"/>
        <v>2167.5</v>
      </c>
      <c r="H389" s="22">
        <v>45.185164295039868</v>
      </c>
      <c r="I389" s="22">
        <f t="shared" si="164"/>
        <v>3082.3148357049599</v>
      </c>
      <c r="J389" s="21">
        <v>300</v>
      </c>
      <c r="K389" s="21">
        <v>267</v>
      </c>
      <c r="L389" s="26">
        <v>33</v>
      </c>
      <c r="M389" s="21">
        <v>0</v>
      </c>
      <c r="N389" s="53">
        <v>37.761566575755189</v>
      </c>
      <c r="O389" s="25">
        <f t="shared" si="165"/>
        <v>262.23843342424482</v>
      </c>
      <c r="P389" s="21">
        <v>2500</v>
      </c>
      <c r="Q389" s="25">
        <v>2150</v>
      </c>
      <c r="R389" s="21">
        <v>0</v>
      </c>
      <c r="S389" s="25">
        <f t="shared" si="142"/>
        <v>350</v>
      </c>
      <c r="T389" s="53">
        <v>833.75490451159783</v>
      </c>
      <c r="U389" s="25">
        <f t="shared" si="143"/>
        <v>1316.2450954884021</v>
      </c>
      <c r="V389" s="25">
        <v>1113</v>
      </c>
      <c r="W389" s="26">
        <v>40</v>
      </c>
      <c r="X389" s="25">
        <v>203</v>
      </c>
      <c r="Y389" s="21">
        <v>0</v>
      </c>
      <c r="Z389" s="53">
        <v>249.64046246048429</v>
      </c>
      <c r="AA389" s="25">
        <f t="shared" si="166"/>
        <v>0</v>
      </c>
      <c r="AB389" s="21">
        <v>864</v>
      </c>
      <c r="AC389" s="21">
        <v>110</v>
      </c>
      <c r="AD389" s="21">
        <v>120</v>
      </c>
      <c r="AE389" s="21">
        <f t="shared" si="144"/>
        <v>634</v>
      </c>
      <c r="AF389" s="52">
        <v>162.59890449753757</v>
      </c>
      <c r="AG389" s="22">
        <f t="shared" si="167"/>
        <v>67.401095502462425</v>
      </c>
      <c r="AH389" s="22">
        <v>2213</v>
      </c>
      <c r="AI389" s="21">
        <v>298.60000000000002</v>
      </c>
      <c r="AJ389" s="21">
        <v>600</v>
      </c>
      <c r="AK389" s="21">
        <f t="shared" si="145"/>
        <v>1314.4</v>
      </c>
      <c r="AL389" s="53">
        <v>992.95040256724815</v>
      </c>
      <c r="AM389" s="25">
        <f t="shared" si="146"/>
        <v>0</v>
      </c>
      <c r="AN389" s="35">
        <v>7670</v>
      </c>
      <c r="AO389" s="21">
        <v>3647.6</v>
      </c>
      <c r="AP389" s="21">
        <v>400</v>
      </c>
      <c r="AQ389" s="25">
        <f t="shared" si="147"/>
        <v>3622.4</v>
      </c>
      <c r="AR389" s="53">
        <v>1924.6433119475412</v>
      </c>
      <c r="AS389" s="25">
        <f t="shared" si="148"/>
        <v>2122.956688052459</v>
      </c>
      <c r="AT389" s="21">
        <v>1095</v>
      </c>
      <c r="AU389" s="21">
        <v>0</v>
      </c>
      <c r="AV389" s="21">
        <v>100</v>
      </c>
      <c r="AW389" s="21">
        <v>0</v>
      </c>
      <c r="AX389" s="53">
        <v>140.38710877274698</v>
      </c>
      <c r="AY389" s="25">
        <f t="shared" si="149"/>
        <v>0</v>
      </c>
      <c r="AZ389" s="35">
        <v>2970</v>
      </c>
      <c r="BA389" s="21">
        <v>300</v>
      </c>
      <c r="BB389" s="21">
        <v>40</v>
      </c>
      <c r="BC389" s="35">
        <f t="shared" si="150"/>
        <v>2670</v>
      </c>
      <c r="BD389" s="53">
        <v>313.31284226774159</v>
      </c>
      <c r="BE389" s="25">
        <f t="shared" si="151"/>
        <v>26.687157732258413</v>
      </c>
      <c r="BF389" s="21">
        <v>320</v>
      </c>
      <c r="BG389" s="21">
        <v>40</v>
      </c>
      <c r="BH389" s="21">
        <v>5</v>
      </c>
      <c r="BI389" s="26">
        <f t="shared" si="152"/>
        <v>275</v>
      </c>
      <c r="BJ389" s="53">
        <v>61.60964521559351</v>
      </c>
      <c r="BK389" s="25">
        <f t="shared" si="153"/>
        <v>0</v>
      </c>
      <c r="BL389" s="35">
        <v>12990</v>
      </c>
      <c r="BM389" s="35">
        <v>1250</v>
      </c>
      <c r="BN389" s="35">
        <v>2001</v>
      </c>
      <c r="BO389" s="35">
        <f t="shared" si="154"/>
        <v>9739</v>
      </c>
      <c r="BP389" s="54">
        <v>2440.3808638883806</v>
      </c>
      <c r="BQ389" s="25">
        <f t="shared" si="155"/>
        <v>810.61913611161935</v>
      </c>
      <c r="BR389" s="21">
        <v>2000</v>
      </c>
      <c r="BS389" s="21">
        <v>285</v>
      </c>
      <c r="BT389" s="21">
        <v>38</v>
      </c>
      <c r="BU389" s="21">
        <f t="shared" si="156"/>
        <v>1677</v>
      </c>
      <c r="BV389" s="55">
        <v>334.50581102921672</v>
      </c>
      <c r="BW389" s="32">
        <f t="shared" si="157"/>
        <v>0</v>
      </c>
      <c r="BX389" s="35">
        <v>5328</v>
      </c>
      <c r="BY389" s="25">
        <v>1716</v>
      </c>
      <c r="BZ389" s="21">
        <v>50</v>
      </c>
      <c r="CA389" s="21">
        <f t="shared" si="158"/>
        <v>3562</v>
      </c>
      <c r="CB389" s="53">
        <v>1221.8020777798649</v>
      </c>
      <c r="CC389" s="25">
        <f t="shared" si="159"/>
        <v>544.19792222013507</v>
      </c>
      <c r="CD389" s="22">
        <v>5700</v>
      </c>
      <c r="CE389" s="21">
        <v>792</v>
      </c>
      <c r="CF389" s="21">
        <v>460</v>
      </c>
      <c r="CG389" s="21">
        <f t="shared" si="160"/>
        <v>4908</v>
      </c>
      <c r="CH389" s="53">
        <v>1295.8981347947354</v>
      </c>
      <c r="CI389" s="25">
        <f t="shared" si="161"/>
        <v>0</v>
      </c>
      <c r="CJ389" s="21">
        <f t="shared" si="162"/>
        <v>850</v>
      </c>
      <c r="CK389" s="21">
        <v>700</v>
      </c>
      <c r="CL389" s="21">
        <v>490</v>
      </c>
      <c r="CM389" s="21">
        <v>0</v>
      </c>
      <c r="CN389" s="53">
        <v>341.11362133458334</v>
      </c>
      <c r="CO389" s="25">
        <f t="shared" si="163"/>
        <v>848.88637866541671</v>
      </c>
    </row>
    <row r="390" spans="2:93" ht="14" customHeight="1" x14ac:dyDescent="0.35">
      <c r="B390" s="4"/>
      <c r="C390" s="13">
        <v>45085</v>
      </c>
      <c r="D390" s="22">
        <f t="shared" si="140"/>
        <v>5295</v>
      </c>
      <c r="E390" s="52">
        <v>3077.5</v>
      </c>
      <c r="F390" s="52">
        <v>50</v>
      </c>
      <c r="G390" s="22">
        <f t="shared" si="141"/>
        <v>2167.5</v>
      </c>
      <c r="H390" s="22">
        <v>45.185164295039868</v>
      </c>
      <c r="I390" s="22">
        <f t="shared" si="164"/>
        <v>3082.3148357049599</v>
      </c>
      <c r="J390" s="21">
        <v>300</v>
      </c>
      <c r="K390" s="21">
        <v>267</v>
      </c>
      <c r="L390" s="26">
        <v>33</v>
      </c>
      <c r="M390" s="21">
        <v>0</v>
      </c>
      <c r="N390" s="53">
        <v>26.468693070253654</v>
      </c>
      <c r="O390" s="25">
        <f t="shared" si="165"/>
        <v>273.53130692974634</v>
      </c>
      <c r="P390" s="21">
        <v>2500</v>
      </c>
      <c r="Q390" s="25">
        <v>2150</v>
      </c>
      <c r="R390" s="21">
        <v>0</v>
      </c>
      <c r="S390" s="25">
        <f t="shared" si="142"/>
        <v>350</v>
      </c>
      <c r="T390" s="53">
        <v>856.2368368735481</v>
      </c>
      <c r="U390" s="25">
        <f t="shared" si="143"/>
        <v>1293.7631631264519</v>
      </c>
      <c r="V390" s="25">
        <v>1113</v>
      </c>
      <c r="W390" s="26">
        <v>40</v>
      </c>
      <c r="X390" s="25">
        <v>203</v>
      </c>
      <c r="Y390" s="21">
        <v>0</v>
      </c>
      <c r="Z390" s="53">
        <v>207.18207509131472</v>
      </c>
      <c r="AA390" s="25">
        <f t="shared" si="166"/>
        <v>35.817924908685285</v>
      </c>
      <c r="AB390" s="21">
        <v>864</v>
      </c>
      <c r="AC390" s="21">
        <v>110</v>
      </c>
      <c r="AD390" s="21">
        <v>120</v>
      </c>
      <c r="AE390" s="21">
        <f t="shared" si="144"/>
        <v>634</v>
      </c>
      <c r="AF390" s="52">
        <v>158.35918771551772</v>
      </c>
      <c r="AG390" s="22">
        <f t="shared" si="167"/>
        <v>71.64081228448228</v>
      </c>
      <c r="AH390" s="22">
        <v>2213</v>
      </c>
      <c r="AI390" s="21">
        <v>298.60000000000002</v>
      </c>
      <c r="AJ390" s="21">
        <v>600</v>
      </c>
      <c r="AK390" s="21">
        <f t="shared" si="145"/>
        <v>1314.4</v>
      </c>
      <c r="AL390" s="53">
        <v>949.94495920199881</v>
      </c>
      <c r="AM390" s="25">
        <f t="shared" si="146"/>
        <v>0</v>
      </c>
      <c r="AN390" s="35">
        <v>7670</v>
      </c>
      <c r="AO390" s="21">
        <v>3647.6</v>
      </c>
      <c r="AP390" s="21">
        <v>400</v>
      </c>
      <c r="AQ390" s="25">
        <f t="shared" si="147"/>
        <v>3622.4</v>
      </c>
      <c r="AR390" s="53">
        <v>1795.5239112274226</v>
      </c>
      <c r="AS390" s="25">
        <f t="shared" si="148"/>
        <v>2252.0760887725774</v>
      </c>
      <c r="AT390" s="21">
        <v>1095</v>
      </c>
      <c r="AU390" s="21">
        <v>0</v>
      </c>
      <c r="AV390" s="21">
        <v>100</v>
      </c>
      <c r="AW390" s="21">
        <v>0</v>
      </c>
      <c r="AX390" s="53">
        <v>115.82028452724522</v>
      </c>
      <c r="AY390" s="25">
        <f t="shared" si="149"/>
        <v>0</v>
      </c>
      <c r="AZ390" s="35">
        <v>2970</v>
      </c>
      <c r="BA390" s="21">
        <v>300</v>
      </c>
      <c r="BB390" s="21">
        <v>40</v>
      </c>
      <c r="BC390" s="35">
        <f t="shared" si="150"/>
        <v>2670</v>
      </c>
      <c r="BD390" s="53">
        <v>281.15752186791855</v>
      </c>
      <c r="BE390" s="25">
        <f t="shared" si="151"/>
        <v>58.842478132081453</v>
      </c>
      <c r="BF390" s="21">
        <v>320</v>
      </c>
      <c r="BG390" s="21">
        <v>40</v>
      </c>
      <c r="BH390" s="21">
        <v>5</v>
      </c>
      <c r="BI390" s="26">
        <f t="shared" si="152"/>
        <v>275</v>
      </c>
      <c r="BJ390" s="53">
        <v>45.682924582799359</v>
      </c>
      <c r="BK390" s="25">
        <f t="shared" si="153"/>
        <v>0</v>
      </c>
      <c r="BL390" s="35">
        <v>12990</v>
      </c>
      <c r="BM390" s="35">
        <v>1250</v>
      </c>
      <c r="BN390" s="35">
        <v>2001</v>
      </c>
      <c r="BO390" s="35">
        <f t="shared" si="154"/>
        <v>9739</v>
      </c>
      <c r="BP390" s="54">
        <v>2251.0519062483218</v>
      </c>
      <c r="BQ390" s="25">
        <f t="shared" si="155"/>
        <v>999.94809375167824</v>
      </c>
      <c r="BR390" s="21">
        <v>2000</v>
      </c>
      <c r="BS390" s="21">
        <v>285</v>
      </c>
      <c r="BT390" s="21">
        <v>38</v>
      </c>
      <c r="BU390" s="21">
        <f t="shared" si="156"/>
        <v>1677</v>
      </c>
      <c r="BV390" s="55">
        <v>398.88317208278448</v>
      </c>
      <c r="BW390" s="32">
        <f t="shared" si="157"/>
        <v>0</v>
      </c>
      <c r="BX390" s="35">
        <v>5328</v>
      </c>
      <c r="BY390" s="25">
        <v>1716</v>
      </c>
      <c r="BZ390" s="21">
        <v>50</v>
      </c>
      <c r="CA390" s="21">
        <f t="shared" si="158"/>
        <v>3562</v>
      </c>
      <c r="CB390" s="53">
        <v>1191.7057060453249</v>
      </c>
      <c r="CC390" s="25">
        <f t="shared" si="159"/>
        <v>574.29429395467514</v>
      </c>
      <c r="CD390" s="22">
        <v>5700</v>
      </c>
      <c r="CE390" s="21">
        <v>792</v>
      </c>
      <c r="CF390" s="21">
        <v>460</v>
      </c>
      <c r="CG390" s="21">
        <f t="shared" si="160"/>
        <v>4908</v>
      </c>
      <c r="CH390" s="53">
        <v>1310.2946154821182</v>
      </c>
      <c r="CI390" s="25">
        <f t="shared" si="161"/>
        <v>0</v>
      </c>
      <c r="CJ390" s="21">
        <f t="shared" si="162"/>
        <v>850</v>
      </c>
      <c r="CK390" s="21">
        <v>700</v>
      </c>
      <c r="CL390" s="21">
        <v>490</v>
      </c>
      <c r="CM390" s="21">
        <v>0</v>
      </c>
      <c r="CN390" s="53">
        <v>322.39780574306809</v>
      </c>
      <c r="CO390" s="25">
        <f t="shared" si="163"/>
        <v>867.60219425693185</v>
      </c>
    </row>
    <row r="391" spans="2:93" ht="14" customHeight="1" x14ac:dyDescent="0.35">
      <c r="B391" s="4"/>
      <c r="C391" s="13">
        <v>45086</v>
      </c>
      <c r="D391" s="22">
        <f t="shared" si="140"/>
        <v>5295</v>
      </c>
      <c r="E391" s="52">
        <v>3077.5</v>
      </c>
      <c r="F391" s="52">
        <v>50</v>
      </c>
      <c r="G391" s="22">
        <f t="shared" si="141"/>
        <v>2167.5</v>
      </c>
      <c r="H391" s="22">
        <v>45.185164295039868</v>
      </c>
      <c r="I391" s="22">
        <f t="shared" si="164"/>
        <v>3082.3148357049599</v>
      </c>
      <c r="J391" s="21">
        <v>300</v>
      </c>
      <c r="K391" s="21">
        <v>267</v>
      </c>
      <c r="L391" s="26">
        <v>33</v>
      </c>
      <c r="M391" s="21">
        <v>0</v>
      </c>
      <c r="N391" s="53">
        <v>36.066893449893804</v>
      </c>
      <c r="O391" s="25">
        <f t="shared" si="165"/>
        <v>263.93310655010617</v>
      </c>
      <c r="P391" s="21">
        <v>2500</v>
      </c>
      <c r="Q391" s="25">
        <v>2150</v>
      </c>
      <c r="R391" s="21">
        <v>0</v>
      </c>
      <c r="S391" s="25">
        <f t="shared" si="142"/>
        <v>350</v>
      </c>
      <c r="T391" s="53">
        <v>835.44785145334072</v>
      </c>
      <c r="U391" s="25">
        <f t="shared" si="143"/>
        <v>1314.5521485466593</v>
      </c>
      <c r="V391" s="25">
        <v>1113</v>
      </c>
      <c r="W391" s="26">
        <v>40</v>
      </c>
      <c r="X391" s="25">
        <v>203</v>
      </c>
      <c r="Y391" s="21">
        <v>0</v>
      </c>
      <c r="Z391" s="53">
        <v>147.03597820781371</v>
      </c>
      <c r="AA391" s="25">
        <f t="shared" si="166"/>
        <v>95.964021792186287</v>
      </c>
      <c r="AB391" s="21">
        <v>864</v>
      </c>
      <c r="AC391" s="21">
        <v>110</v>
      </c>
      <c r="AD391" s="21">
        <v>120</v>
      </c>
      <c r="AE391" s="21">
        <f t="shared" si="144"/>
        <v>634</v>
      </c>
      <c r="AF391" s="52">
        <v>166.13080678799798</v>
      </c>
      <c r="AG391" s="22">
        <f t="shared" si="167"/>
        <v>63.869193212002017</v>
      </c>
      <c r="AH391" s="22">
        <v>2213</v>
      </c>
      <c r="AI391" s="21">
        <v>298.60000000000002</v>
      </c>
      <c r="AJ391" s="21">
        <v>600</v>
      </c>
      <c r="AK391" s="21">
        <f t="shared" si="145"/>
        <v>1314.4</v>
      </c>
      <c r="AL391" s="53">
        <v>1031.8068004201737</v>
      </c>
      <c r="AM391" s="25">
        <f t="shared" si="146"/>
        <v>0</v>
      </c>
      <c r="AN391" s="35">
        <v>7670</v>
      </c>
      <c r="AO391" s="21">
        <v>3647.6</v>
      </c>
      <c r="AP391" s="21">
        <v>400</v>
      </c>
      <c r="AQ391" s="25">
        <f t="shared" si="147"/>
        <v>3622.4</v>
      </c>
      <c r="AR391" s="53">
        <v>1865.132261644146</v>
      </c>
      <c r="AS391" s="25">
        <f t="shared" si="148"/>
        <v>2182.4677383558537</v>
      </c>
      <c r="AT391" s="21">
        <v>1095</v>
      </c>
      <c r="AU391" s="21">
        <v>0</v>
      </c>
      <c r="AV391" s="21">
        <v>100</v>
      </c>
      <c r="AW391" s="21">
        <v>0</v>
      </c>
      <c r="AX391" s="53">
        <v>123.36760931934248</v>
      </c>
      <c r="AY391" s="25">
        <f t="shared" si="149"/>
        <v>0</v>
      </c>
      <c r="AZ391" s="35">
        <v>2970</v>
      </c>
      <c r="BA391" s="21">
        <v>300</v>
      </c>
      <c r="BB391" s="21">
        <v>40</v>
      </c>
      <c r="BC391" s="35">
        <f t="shared" si="150"/>
        <v>2670</v>
      </c>
      <c r="BD391" s="53">
        <v>292.25796314637438</v>
      </c>
      <c r="BE391" s="25">
        <f t="shared" si="151"/>
        <v>47.742036853625621</v>
      </c>
      <c r="BF391" s="21">
        <v>320</v>
      </c>
      <c r="BG391" s="21">
        <v>40</v>
      </c>
      <c r="BH391" s="21">
        <v>5</v>
      </c>
      <c r="BI391" s="26">
        <f t="shared" si="152"/>
        <v>275</v>
      </c>
      <c r="BJ391" s="53">
        <v>47.400613588325044</v>
      </c>
      <c r="BK391" s="25">
        <f t="shared" si="153"/>
        <v>0</v>
      </c>
      <c r="BL391" s="35">
        <v>12990</v>
      </c>
      <c r="BM391" s="35">
        <v>1250</v>
      </c>
      <c r="BN391" s="35">
        <v>2001</v>
      </c>
      <c r="BO391" s="35">
        <f t="shared" si="154"/>
        <v>9739</v>
      </c>
      <c r="BP391" s="54">
        <v>2268.1483710177249</v>
      </c>
      <c r="BQ391" s="25">
        <f t="shared" si="155"/>
        <v>982.85162898227509</v>
      </c>
      <c r="BR391" s="21">
        <v>2000</v>
      </c>
      <c r="BS391" s="21">
        <v>285</v>
      </c>
      <c r="BT391" s="21">
        <v>38</v>
      </c>
      <c r="BU391" s="21">
        <f t="shared" si="156"/>
        <v>1677</v>
      </c>
      <c r="BV391" s="55">
        <v>388.51084552401164</v>
      </c>
      <c r="BW391" s="32">
        <f t="shared" si="157"/>
        <v>0</v>
      </c>
      <c r="BX391" s="35">
        <v>5328</v>
      </c>
      <c r="BY391" s="25">
        <v>1716</v>
      </c>
      <c r="BZ391" s="21">
        <v>50</v>
      </c>
      <c r="CA391" s="21">
        <f t="shared" si="158"/>
        <v>3562</v>
      </c>
      <c r="CB391" s="53">
        <v>1188.0051948943512</v>
      </c>
      <c r="CC391" s="25">
        <f t="shared" si="159"/>
        <v>577.99480510564877</v>
      </c>
      <c r="CD391" s="22">
        <v>5700</v>
      </c>
      <c r="CE391" s="21">
        <v>792</v>
      </c>
      <c r="CF391" s="21">
        <v>460</v>
      </c>
      <c r="CG391" s="21">
        <f t="shared" si="160"/>
        <v>4908</v>
      </c>
      <c r="CH391" s="53">
        <v>1323.678379672057</v>
      </c>
      <c r="CI391" s="25">
        <f t="shared" si="161"/>
        <v>0</v>
      </c>
      <c r="CJ391" s="21">
        <f t="shared" si="162"/>
        <v>850</v>
      </c>
      <c r="CK391" s="21">
        <v>700</v>
      </c>
      <c r="CL391" s="21">
        <v>490</v>
      </c>
      <c r="CM391" s="21">
        <v>0</v>
      </c>
      <c r="CN391" s="53">
        <v>302.48110608565196</v>
      </c>
      <c r="CO391" s="25">
        <f t="shared" si="163"/>
        <v>887.51889391434804</v>
      </c>
    </row>
    <row r="392" spans="2:93" ht="14" customHeight="1" x14ac:dyDescent="0.35">
      <c r="B392" s="4"/>
      <c r="C392" s="13">
        <v>45087</v>
      </c>
      <c r="D392" s="22">
        <f t="shared" si="140"/>
        <v>5295</v>
      </c>
      <c r="E392" s="52">
        <v>3077.5</v>
      </c>
      <c r="F392" s="52">
        <v>50</v>
      </c>
      <c r="G392" s="22">
        <f t="shared" si="141"/>
        <v>2167.5</v>
      </c>
      <c r="H392" s="22">
        <v>45.185164295039868</v>
      </c>
      <c r="I392" s="22">
        <f t="shared" si="164"/>
        <v>3082.3148357049599</v>
      </c>
      <c r="J392" s="21">
        <v>300</v>
      </c>
      <c r="K392" s="21">
        <v>267</v>
      </c>
      <c r="L392" s="26">
        <v>33</v>
      </c>
      <c r="M392" s="21">
        <v>0</v>
      </c>
      <c r="N392" s="53">
        <v>28.014649219231323</v>
      </c>
      <c r="O392" s="25">
        <f t="shared" si="165"/>
        <v>271.98535078076867</v>
      </c>
      <c r="P392" s="21">
        <v>2500</v>
      </c>
      <c r="Q392" s="25">
        <v>2150</v>
      </c>
      <c r="R392" s="21">
        <v>0</v>
      </c>
      <c r="S392" s="25">
        <f t="shared" si="142"/>
        <v>350</v>
      </c>
      <c r="T392" s="53">
        <v>987.21174346155556</v>
      </c>
      <c r="U392" s="25">
        <f t="shared" si="143"/>
        <v>1162.7882565384443</v>
      </c>
      <c r="V392" s="25">
        <v>1113</v>
      </c>
      <c r="W392" s="26">
        <v>40</v>
      </c>
      <c r="X392" s="25">
        <v>203</v>
      </c>
      <c r="Y392" s="21">
        <v>0</v>
      </c>
      <c r="Z392" s="53">
        <v>208.24861421018778</v>
      </c>
      <c r="AA392" s="25">
        <f t="shared" si="166"/>
        <v>34.751385789812218</v>
      </c>
      <c r="AB392" s="21">
        <v>864</v>
      </c>
      <c r="AC392" s="21">
        <v>110</v>
      </c>
      <c r="AD392" s="21">
        <v>120</v>
      </c>
      <c r="AE392" s="21">
        <f t="shared" si="144"/>
        <v>634</v>
      </c>
      <c r="AF392" s="52">
        <v>147.40005091534368</v>
      </c>
      <c r="AG392" s="22">
        <f t="shared" si="167"/>
        <v>82.599949084656316</v>
      </c>
      <c r="AH392" s="22">
        <v>2213</v>
      </c>
      <c r="AI392" s="21">
        <v>298.60000000000002</v>
      </c>
      <c r="AJ392" s="21">
        <v>600</v>
      </c>
      <c r="AK392" s="21">
        <f t="shared" si="145"/>
        <v>1314.4</v>
      </c>
      <c r="AL392" s="53">
        <v>926.7163964200488</v>
      </c>
      <c r="AM392" s="25">
        <f t="shared" si="146"/>
        <v>0</v>
      </c>
      <c r="AN392" s="35">
        <v>7670</v>
      </c>
      <c r="AO392" s="21">
        <v>3647.6</v>
      </c>
      <c r="AP392" s="21">
        <v>400</v>
      </c>
      <c r="AQ392" s="25">
        <f t="shared" si="147"/>
        <v>3622.4</v>
      </c>
      <c r="AR392" s="53">
        <v>1900.5809535291532</v>
      </c>
      <c r="AS392" s="25">
        <f t="shared" si="148"/>
        <v>2147.0190464708467</v>
      </c>
      <c r="AT392" s="21">
        <v>1095</v>
      </c>
      <c r="AU392" s="21">
        <v>0</v>
      </c>
      <c r="AV392" s="21">
        <v>100</v>
      </c>
      <c r="AW392" s="21">
        <v>0</v>
      </c>
      <c r="AX392" s="53">
        <v>115.13369493723383</v>
      </c>
      <c r="AY392" s="25">
        <f t="shared" si="149"/>
        <v>0</v>
      </c>
      <c r="AZ392" s="35">
        <v>2970</v>
      </c>
      <c r="BA392" s="21">
        <v>300</v>
      </c>
      <c r="BB392" s="21">
        <v>40</v>
      </c>
      <c r="BC392" s="35">
        <f t="shared" si="150"/>
        <v>2670</v>
      </c>
      <c r="BD392" s="53">
        <v>278.24344401124307</v>
      </c>
      <c r="BE392" s="25">
        <f t="shared" si="151"/>
        <v>61.756555988756929</v>
      </c>
      <c r="BF392" s="21">
        <v>320</v>
      </c>
      <c r="BG392" s="21">
        <v>40</v>
      </c>
      <c r="BH392" s="21">
        <v>5</v>
      </c>
      <c r="BI392" s="26">
        <f t="shared" si="152"/>
        <v>275</v>
      </c>
      <c r="BJ392" s="53">
        <v>43.329886089460516</v>
      </c>
      <c r="BK392" s="25">
        <f t="shared" si="153"/>
        <v>1.6701139105394844</v>
      </c>
      <c r="BL392" s="35">
        <v>12990</v>
      </c>
      <c r="BM392" s="35">
        <v>1250</v>
      </c>
      <c r="BN392" s="35">
        <v>2001</v>
      </c>
      <c r="BO392" s="35">
        <f t="shared" si="154"/>
        <v>9739</v>
      </c>
      <c r="BP392" s="54">
        <v>2116.4282676016583</v>
      </c>
      <c r="BQ392" s="25">
        <f t="shared" si="155"/>
        <v>1134.5717323983417</v>
      </c>
      <c r="BR392" s="21">
        <v>2000</v>
      </c>
      <c r="BS392" s="21">
        <v>285</v>
      </c>
      <c r="BT392" s="21">
        <v>38</v>
      </c>
      <c r="BU392" s="21">
        <f t="shared" si="156"/>
        <v>1677</v>
      </c>
      <c r="BV392" s="55">
        <v>328.50765306647929</v>
      </c>
      <c r="BW392" s="32">
        <f t="shared" si="157"/>
        <v>0</v>
      </c>
      <c r="BX392" s="35">
        <v>5328</v>
      </c>
      <c r="BY392" s="25">
        <v>1716</v>
      </c>
      <c r="BZ392" s="21">
        <v>50</v>
      </c>
      <c r="CA392" s="21">
        <f t="shared" si="158"/>
        <v>3562</v>
      </c>
      <c r="CB392" s="53">
        <v>1204.0248920342251</v>
      </c>
      <c r="CC392" s="25">
        <f t="shared" si="159"/>
        <v>561.9751079657749</v>
      </c>
      <c r="CD392" s="22">
        <v>5700</v>
      </c>
      <c r="CE392" s="21">
        <v>792</v>
      </c>
      <c r="CF392" s="21">
        <v>460</v>
      </c>
      <c r="CG392" s="21">
        <f t="shared" si="160"/>
        <v>4908</v>
      </c>
      <c r="CH392" s="53">
        <v>1319.3565456536101</v>
      </c>
      <c r="CI392" s="25">
        <f t="shared" si="161"/>
        <v>0</v>
      </c>
      <c r="CJ392" s="21">
        <f t="shared" si="162"/>
        <v>850</v>
      </c>
      <c r="CK392" s="21">
        <v>700</v>
      </c>
      <c r="CL392" s="21">
        <v>490</v>
      </c>
      <c r="CM392" s="21">
        <v>0</v>
      </c>
      <c r="CN392" s="53">
        <v>266.42684035531141</v>
      </c>
      <c r="CO392" s="25">
        <f t="shared" si="163"/>
        <v>923.57315964468853</v>
      </c>
    </row>
    <row r="393" spans="2:93" ht="14" customHeight="1" x14ac:dyDescent="0.35">
      <c r="B393" s="4"/>
      <c r="C393" s="13">
        <v>45088</v>
      </c>
      <c r="D393" s="22">
        <f t="shared" si="140"/>
        <v>5295</v>
      </c>
      <c r="E393" s="52">
        <v>3077.5</v>
      </c>
      <c r="F393" s="52">
        <v>50</v>
      </c>
      <c r="G393" s="22">
        <f t="shared" si="141"/>
        <v>2167.5</v>
      </c>
      <c r="H393" s="22">
        <v>45.185164295039868</v>
      </c>
      <c r="I393" s="22">
        <f t="shared" si="164"/>
        <v>3082.3148357049599</v>
      </c>
      <c r="J393" s="21">
        <v>300</v>
      </c>
      <c r="K393" s="21">
        <v>267</v>
      </c>
      <c r="L393" s="26">
        <v>33</v>
      </c>
      <c r="M393" s="21">
        <v>0</v>
      </c>
      <c r="N393" s="53">
        <v>15.814283185400841</v>
      </c>
      <c r="O393" s="25">
        <f t="shared" si="165"/>
        <v>284.18571681459917</v>
      </c>
      <c r="P393" s="21">
        <v>2500</v>
      </c>
      <c r="Q393" s="25">
        <v>2150</v>
      </c>
      <c r="R393" s="21">
        <v>0</v>
      </c>
      <c r="S393" s="25">
        <f t="shared" si="142"/>
        <v>350</v>
      </c>
      <c r="T393" s="53">
        <v>985.67695595113594</v>
      </c>
      <c r="U393" s="25">
        <f t="shared" si="143"/>
        <v>1164.3230440488642</v>
      </c>
      <c r="V393" s="25">
        <v>1113</v>
      </c>
      <c r="W393" s="26">
        <v>40</v>
      </c>
      <c r="X393" s="25">
        <v>203</v>
      </c>
      <c r="Y393" s="21">
        <v>0</v>
      </c>
      <c r="Z393" s="53">
        <v>211.50045848330143</v>
      </c>
      <c r="AA393" s="25">
        <f t="shared" si="166"/>
        <v>31.499541516698571</v>
      </c>
      <c r="AB393" s="21">
        <v>864</v>
      </c>
      <c r="AC393" s="21">
        <v>110</v>
      </c>
      <c r="AD393" s="21">
        <v>120</v>
      </c>
      <c r="AE393" s="21">
        <f t="shared" si="144"/>
        <v>634</v>
      </c>
      <c r="AF393" s="52">
        <v>108.831598396053</v>
      </c>
      <c r="AG393" s="22">
        <f t="shared" si="167"/>
        <v>121.168401603947</v>
      </c>
      <c r="AH393" s="22">
        <v>2213</v>
      </c>
      <c r="AI393" s="21">
        <v>298.60000000000002</v>
      </c>
      <c r="AJ393" s="21">
        <v>600</v>
      </c>
      <c r="AK393" s="21">
        <f t="shared" si="145"/>
        <v>1314.4</v>
      </c>
      <c r="AL393" s="53">
        <v>804.7231988717914</v>
      </c>
      <c r="AM393" s="25">
        <f t="shared" si="146"/>
        <v>93.876801128208626</v>
      </c>
      <c r="AN393" s="35">
        <v>7670</v>
      </c>
      <c r="AO393" s="21">
        <v>3647.6</v>
      </c>
      <c r="AP393" s="21">
        <v>400</v>
      </c>
      <c r="AQ393" s="25">
        <f t="shared" si="147"/>
        <v>3622.4</v>
      </c>
      <c r="AR393" s="53">
        <v>1888.462535171702</v>
      </c>
      <c r="AS393" s="25">
        <f t="shared" si="148"/>
        <v>2159.1374648282981</v>
      </c>
      <c r="AT393" s="21">
        <v>1095</v>
      </c>
      <c r="AU393" s="21">
        <v>0</v>
      </c>
      <c r="AV393" s="21">
        <v>100</v>
      </c>
      <c r="AW393" s="21">
        <v>0</v>
      </c>
      <c r="AX393" s="53">
        <v>106.48218667052315</v>
      </c>
      <c r="AY393" s="25">
        <f t="shared" si="149"/>
        <v>0</v>
      </c>
      <c r="AZ393" s="35">
        <v>2970</v>
      </c>
      <c r="BA393" s="21">
        <v>300</v>
      </c>
      <c r="BB393" s="21">
        <v>40</v>
      </c>
      <c r="BC393" s="35">
        <f t="shared" si="150"/>
        <v>2670</v>
      </c>
      <c r="BD393" s="53">
        <v>240.19521724604908</v>
      </c>
      <c r="BE393" s="25">
        <f t="shared" si="151"/>
        <v>99.804782753950917</v>
      </c>
      <c r="BF393" s="21">
        <v>320</v>
      </c>
      <c r="BG393" s="21">
        <v>40</v>
      </c>
      <c r="BH393" s="21">
        <v>5</v>
      </c>
      <c r="BI393" s="26">
        <f t="shared" si="152"/>
        <v>275</v>
      </c>
      <c r="BJ393" s="53">
        <v>21.846564732225779</v>
      </c>
      <c r="BK393" s="25">
        <f t="shared" si="153"/>
        <v>23.153435267774221</v>
      </c>
      <c r="BL393" s="35">
        <v>12990</v>
      </c>
      <c r="BM393" s="35">
        <v>1250</v>
      </c>
      <c r="BN393" s="35">
        <v>2001</v>
      </c>
      <c r="BO393" s="35">
        <f t="shared" si="154"/>
        <v>9739</v>
      </c>
      <c r="BP393" s="54">
        <v>2226.2911500137561</v>
      </c>
      <c r="BQ393" s="25">
        <f t="shared" si="155"/>
        <v>1024.7088499862439</v>
      </c>
      <c r="BR393" s="21">
        <v>2000</v>
      </c>
      <c r="BS393" s="21">
        <v>285</v>
      </c>
      <c r="BT393" s="21">
        <v>38</v>
      </c>
      <c r="BU393" s="21">
        <f t="shared" si="156"/>
        <v>1677</v>
      </c>
      <c r="BV393" s="55">
        <v>332.34513159050391</v>
      </c>
      <c r="BW393" s="32">
        <f t="shared" si="157"/>
        <v>0</v>
      </c>
      <c r="BX393" s="35">
        <v>5328</v>
      </c>
      <c r="BY393" s="25">
        <v>1716</v>
      </c>
      <c r="BZ393" s="21">
        <v>50</v>
      </c>
      <c r="CA393" s="21">
        <f t="shared" si="158"/>
        <v>3562</v>
      </c>
      <c r="CB393" s="53">
        <v>1190.3134978093044</v>
      </c>
      <c r="CC393" s="25">
        <f t="shared" si="159"/>
        <v>575.68650219069559</v>
      </c>
      <c r="CD393" s="22">
        <v>5700</v>
      </c>
      <c r="CE393" s="21">
        <v>792</v>
      </c>
      <c r="CF393" s="21">
        <v>460</v>
      </c>
      <c r="CG393" s="21">
        <f t="shared" si="160"/>
        <v>4908</v>
      </c>
      <c r="CH393" s="53">
        <v>1292.6452024153523</v>
      </c>
      <c r="CI393" s="25">
        <f t="shared" si="161"/>
        <v>0</v>
      </c>
      <c r="CJ393" s="21">
        <f t="shared" si="162"/>
        <v>850</v>
      </c>
      <c r="CK393" s="21">
        <v>700</v>
      </c>
      <c r="CL393" s="21">
        <v>490</v>
      </c>
      <c r="CM393" s="21">
        <v>0</v>
      </c>
      <c r="CN393" s="53">
        <v>217.07385108172375</v>
      </c>
      <c r="CO393" s="25">
        <f t="shared" si="163"/>
        <v>972.92614891827623</v>
      </c>
    </row>
    <row r="394" spans="2:93" ht="14" customHeight="1" x14ac:dyDescent="0.35">
      <c r="B394" s="4"/>
      <c r="C394" s="13">
        <v>45089</v>
      </c>
      <c r="D394" s="22">
        <f t="shared" si="140"/>
        <v>5295</v>
      </c>
      <c r="E394" s="52">
        <v>3077.5</v>
      </c>
      <c r="F394" s="52">
        <v>50</v>
      </c>
      <c r="G394" s="22">
        <f t="shared" si="141"/>
        <v>2167.5</v>
      </c>
      <c r="H394" s="22">
        <v>45.185164295039868</v>
      </c>
      <c r="I394" s="22">
        <f t="shared" si="164"/>
        <v>3082.3148357049599</v>
      </c>
      <c r="J394" s="21">
        <v>300</v>
      </c>
      <c r="K394" s="21">
        <v>267</v>
      </c>
      <c r="L394" s="26">
        <v>33</v>
      </c>
      <c r="M394" s="21">
        <v>0</v>
      </c>
      <c r="N394" s="53">
        <v>33.905055776362289</v>
      </c>
      <c r="O394" s="25">
        <f t="shared" si="165"/>
        <v>266.0949442236377</v>
      </c>
      <c r="P394" s="21">
        <v>2500</v>
      </c>
      <c r="Q394" s="25">
        <v>2150</v>
      </c>
      <c r="R394" s="21">
        <v>0</v>
      </c>
      <c r="S394" s="25">
        <f t="shared" si="142"/>
        <v>350</v>
      </c>
      <c r="T394" s="53">
        <v>1020.9447361147878</v>
      </c>
      <c r="U394" s="25">
        <f t="shared" si="143"/>
        <v>1129.0552638852123</v>
      </c>
      <c r="V394" s="25">
        <v>1113</v>
      </c>
      <c r="W394" s="26">
        <v>40</v>
      </c>
      <c r="X394" s="25">
        <v>203</v>
      </c>
      <c r="Y394" s="21">
        <v>0</v>
      </c>
      <c r="Z394" s="53">
        <v>218.32739374800573</v>
      </c>
      <c r="AA394" s="25">
        <f t="shared" si="166"/>
        <v>24.672606251994267</v>
      </c>
      <c r="AB394" s="21">
        <v>864</v>
      </c>
      <c r="AC394" s="21">
        <v>110</v>
      </c>
      <c r="AD394" s="21">
        <v>120</v>
      </c>
      <c r="AE394" s="21">
        <f t="shared" si="144"/>
        <v>634</v>
      </c>
      <c r="AF394" s="52">
        <v>168.41448095262314</v>
      </c>
      <c r="AG394" s="22">
        <f t="shared" si="167"/>
        <v>61.585519047376863</v>
      </c>
      <c r="AH394" s="22">
        <v>2213</v>
      </c>
      <c r="AI394" s="21">
        <v>298.60000000000002</v>
      </c>
      <c r="AJ394" s="21">
        <v>600</v>
      </c>
      <c r="AK394" s="21">
        <f t="shared" si="145"/>
        <v>1314.4</v>
      </c>
      <c r="AL394" s="53">
        <v>990.48409971176534</v>
      </c>
      <c r="AM394" s="25">
        <f t="shared" si="146"/>
        <v>0</v>
      </c>
      <c r="AN394" s="35">
        <v>7670</v>
      </c>
      <c r="AO394" s="21">
        <v>3647.6</v>
      </c>
      <c r="AP394" s="21">
        <v>400</v>
      </c>
      <c r="AQ394" s="25">
        <f t="shared" si="147"/>
        <v>3622.4</v>
      </c>
      <c r="AR394" s="53">
        <v>1900.3954812612315</v>
      </c>
      <c r="AS394" s="25">
        <f t="shared" si="148"/>
        <v>2147.2045187387685</v>
      </c>
      <c r="AT394" s="21">
        <v>1095</v>
      </c>
      <c r="AU394" s="21">
        <v>0</v>
      </c>
      <c r="AV394" s="21">
        <v>100</v>
      </c>
      <c r="AW394" s="21">
        <v>0</v>
      </c>
      <c r="AX394" s="53">
        <v>122.44526239142434</v>
      </c>
      <c r="AY394" s="25">
        <f t="shared" si="149"/>
        <v>0</v>
      </c>
      <c r="AZ394" s="35">
        <v>2970</v>
      </c>
      <c r="BA394" s="21">
        <v>300</v>
      </c>
      <c r="BB394" s="21">
        <v>40</v>
      </c>
      <c r="BC394" s="35">
        <f t="shared" si="150"/>
        <v>2670</v>
      </c>
      <c r="BD394" s="53">
        <v>294.3487979288094</v>
      </c>
      <c r="BE394" s="25">
        <f t="shared" si="151"/>
        <v>45.651202071190596</v>
      </c>
      <c r="BF394" s="21">
        <v>320</v>
      </c>
      <c r="BG394" s="21">
        <v>40</v>
      </c>
      <c r="BH394" s="21">
        <v>5</v>
      </c>
      <c r="BI394" s="26">
        <f t="shared" si="152"/>
        <v>275</v>
      </c>
      <c r="BJ394" s="53">
        <v>31.746253172710503</v>
      </c>
      <c r="BK394" s="25">
        <f t="shared" si="153"/>
        <v>13.253746827289497</v>
      </c>
      <c r="BL394" s="35">
        <v>12990</v>
      </c>
      <c r="BM394" s="35">
        <v>1250</v>
      </c>
      <c r="BN394" s="35">
        <v>2001</v>
      </c>
      <c r="BO394" s="35">
        <f t="shared" si="154"/>
        <v>9739</v>
      </c>
      <c r="BP394" s="54">
        <v>2341.707292985549</v>
      </c>
      <c r="BQ394" s="25">
        <f t="shared" si="155"/>
        <v>909.29270701445103</v>
      </c>
      <c r="BR394" s="21">
        <v>2000</v>
      </c>
      <c r="BS394" s="21">
        <v>285</v>
      </c>
      <c r="BT394" s="21">
        <v>38</v>
      </c>
      <c r="BU394" s="21">
        <f t="shared" si="156"/>
        <v>1677</v>
      </c>
      <c r="BV394" s="55">
        <v>319.83549404275385</v>
      </c>
      <c r="BW394" s="32">
        <f t="shared" si="157"/>
        <v>3.1645059572461491</v>
      </c>
      <c r="BX394" s="35">
        <v>5328</v>
      </c>
      <c r="BY394" s="25">
        <v>1716</v>
      </c>
      <c r="BZ394" s="21">
        <v>50</v>
      </c>
      <c r="CA394" s="21">
        <f t="shared" si="158"/>
        <v>3562</v>
      </c>
      <c r="CB394" s="53">
        <v>1234.6422174523682</v>
      </c>
      <c r="CC394" s="25">
        <f t="shared" si="159"/>
        <v>531.35778254763181</v>
      </c>
      <c r="CD394" s="22">
        <v>5700</v>
      </c>
      <c r="CE394" s="21">
        <v>792</v>
      </c>
      <c r="CF394" s="21">
        <v>460</v>
      </c>
      <c r="CG394" s="21">
        <f t="shared" si="160"/>
        <v>4908</v>
      </c>
      <c r="CH394" s="53">
        <v>1210.1346633060436</v>
      </c>
      <c r="CI394" s="25">
        <f t="shared" si="161"/>
        <v>41.865336693956351</v>
      </c>
      <c r="CJ394" s="21">
        <f t="shared" si="162"/>
        <v>850</v>
      </c>
      <c r="CK394" s="21">
        <v>700</v>
      </c>
      <c r="CL394" s="21">
        <v>490</v>
      </c>
      <c r="CM394" s="21">
        <v>0</v>
      </c>
      <c r="CN394" s="53">
        <v>274.48845335638742</v>
      </c>
      <c r="CO394" s="25">
        <f t="shared" si="163"/>
        <v>915.51154664361252</v>
      </c>
    </row>
    <row r="395" spans="2:93" ht="14" customHeight="1" x14ac:dyDescent="0.35">
      <c r="B395" s="4"/>
      <c r="C395" s="13">
        <v>45090</v>
      </c>
      <c r="D395" s="22">
        <f t="shared" si="140"/>
        <v>5295</v>
      </c>
      <c r="E395" s="52">
        <v>3077.5</v>
      </c>
      <c r="F395" s="52">
        <v>50</v>
      </c>
      <c r="G395" s="22">
        <f t="shared" si="141"/>
        <v>2167.5</v>
      </c>
      <c r="H395" s="22">
        <v>45.185164295039868</v>
      </c>
      <c r="I395" s="22">
        <f t="shared" si="164"/>
        <v>3082.3148357049599</v>
      </c>
      <c r="J395" s="21">
        <v>300</v>
      </c>
      <c r="K395" s="21">
        <v>267</v>
      </c>
      <c r="L395" s="26">
        <v>33</v>
      </c>
      <c r="M395" s="21">
        <v>0</v>
      </c>
      <c r="N395" s="53">
        <v>33.654174174598538</v>
      </c>
      <c r="O395" s="25">
        <f t="shared" si="165"/>
        <v>266.34582582540145</v>
      </c>
      <c r="P395" s="21">
        <v>2500</v>
      </c>
      <c r="Q395" s="25">
        <v>2150</v>
      </c>
      <c r="R395" s="21">
        <v>0</v>
      </c>
      <c r="S395" s="25">
        <f t="shared" si="142"/>
        <v>350</v>
      </c>
      <c r="T395" s="53">
        <v>1043.9215626559658</v>
      </c>
      <c r="U395" s="25">
        <f t="shared" si="143"/>
        <v>1106.0784373440342</v>
      </c>
      <c r="V395" s="25">
        <v>1113</v>
      </c>
      <c r="W395" s="26">
        <v>40</v>
      </c>
      <c r="X395" s="25">
        <v>203</v>
      </c>
      <c r="Y395" s="21">
        <v>0</v>
      </c>
      <c r="Z395" s="53">
        <v>234.71245891374804</v>
      </c>
      <c r="AA395" s="25">
        <f t="shared" si="166"/>
        <v>8.287541086251963</v>
      </c>
      <c r="AB395" s="21">
        <v>864</v>
      </c>
      <c r="AC395" s="21">
        <v>110</v>
      </c>
      <c r="AD395" s="21">
        <v>120</v>
      </c>
      <c r="AE395" s="21">
        <f t="shared" si="144"/>
        <v>634</v>
      </c>
      <c r="AF395" s="52">
        <v>162.97383657912897</v>
      </c>
      <c r="AG395" s="22">
        <f t="shared" si="167"/>
        <v>67.026163420871029</v>
      </c>
      <c r="AH395" s="22">
        <v>2213</v>
      </c>
      <c r="AI395" s="21">
        <v>298.60000000000002</v>
      </c>
      <c r="AJ395" s="21">
        <v>600</v>
      </c>
      <c r="AK395" s="21">
        <f t="shared" si="145"/>
        <v>1314.4</v>
      </c>
      <c r="AL395" s="53">
        <v>970.87317731914766</v>
      </c>
      <c r="AM395" s="25">
        <f t="shared" si="146"/>
        <v>0</v>
      </c>
      <c r="AN395" s="35">
        <v>7670</v>
      </c>
      <c r="AO395" s="21">
        <v>3647.6</v>
      </c>
      <c r="AP395" s="21">
        <v>400</v>
      </c>
      <c r="AQ395" s="25">
        <f t="shared" si="147"/>
        <v>3622.4</v>
      </c>
      <c r="AR395" s="53">
        <v>1920.0568453973988</v>
      </c>
      <c r="AS395" s="25">
        <f t="shared" si="148"/>
        <v>2127.5431546026011</v>
      </c>
      <c r="AT395" s="21">
        <v>1095</v>
      </c>
      <c r="AU395" s="21">
        <v>0</v>
      </c>
      <c r="AV395" s="21">
        <v>100</v>
      </c>
      <c r="AW395" s="21">
        <v>0</v>
      </c>
      <c r="AX395" s="53">
        <v>123.60424259340266</v>
      </c>
      <c r="AY395" s="25">
        <f t="shared" si="149"/>
        <v>0</v>
      </c>
      <c r="AZ395" s="35">
        <v>2970</v>
      </c>
      <c r="BA395" s="21">
        <v>300</v>
      </c>
      <c r="BB395" s="21">
        <v>40</v>
      </c>
      <c r="BC395" s="35">
        <f t="shared" si="150"/>
        <v>2670</v>
      </c>
      <c r="BD395" s="53">
        <v>298.56912946299087</v>
      </c>
      <c r="BE395" s="25">
        <f t="shared" si="151"/>
        <v>41.430870537009127</v>
      </c>
      <c r="BF395" s="21">
        <v>320</v>
      </c>
      <c r="BG395" s="21">
        <v>40</v>
      </c>
      <c r="BH395" s="21">
        <v>5</v>
      </c>
      <c r="BI395" s="26">
        <f t="shared" si="152"/>
        <v>275</v>
      </c>
      <c r="BJ395" s="53">
        <v>26.812891306693057</v>
      </c>
      <c r="BK395" s="25">
        <f t="shared" si="153"/>
        <v>18.187108693306943</v>
      </c>
      <c r="BL395" s="35">
        <v>12990</v>
      </c>
      <c r="BM395" s="35">
        <v>1250</v>
      </c>
      <c r="BN395" s="35">
        <v>2001</v>
      </c>
      <c r="BO395" s="35">
        <f t="shared" si="154"/>
        <v>9739</v>
      </c>
      <c r="BP395" s="54">
        <v>2503.7258728299403</v>
      </c>
      <c r="BQ395" s="25">
        <f t="shared" si="155"/>
        <v>747.27412717005973</v>
      </c>
      <c r="BR395" s="21">
        <v>2000</v>
      </c>
      <c r="BS395" s="21">
        <v>285</v>
      </c>
      <c r="BT395" s="21">
        <v>38</v>
      </c>
      <c r="BU395" s="21">
        <f t="shared" si="156"/>
        <v>1677</v>
      </c>
      <c r="BV395" s="55">
        <v>317.644718112036</v>
      </c>
      <c r="BW395" s="32">
        <f t="shared" si="157"/>
        <v>5.3552818879639972</v>
      </c>
      <c r="BX395" s="35">
        <v>5328</v>
      </c>
      <c r="BY395" s="25">
        <v>1716</v>
      </c>
      <c r="BZ395" s="21">
        <v>50</v>
      </c>
      <c r="CA395" s="21">
        <f t="shared" si="158"/>
        <v>3562</v>
      </c>
      <c r="CB395" s="53">
        <v>1220.2665312955642</v>
      </c>
      <c r="CC395" s="25">
        <f t="shared" si="159"/>
        <v>545.73346870443584</v>
      </c>
      <c r="CD395" s="22">
        <v>5700</v>
      </c>
      <c r="CE395" s="21">
        <v>792</v>
      </c>
      <c r="CF395" s="132">
        <v>460</v>
      </c>
      <c r="CG395" s="21">
        <f t="shared" si="160"/>
        <v>4908</v>
      </c>
      <c r="CH395" s="53">
        <v>1242.6030575653729</v>
      </c>
      <c r="CI395" s="25">
        <f t="shared" si="161"/>
        <v>9.3969424346271353</v>
      </c>
      <c r="CJ395" s="21">
        <f t="shared" si="162"/>
        <v>850</v>
      </c>
      <c r="CK395" s="21">
        <v>700</v>
      </c>
      <c r="CL395" s="21">
        <v>490</v>
      </c>
      <c r="CM395" s="21">
        <v>0</v>
      </c>
      <c r="CN395" s="53">
        <v>279.29360792214561</v>
      </c>
      <c r="CO395" s="25">
        <f t="shared" si="163"/>
        <v>910.70639207785439</v>
      </c>
    </row>
    <row r="396" spans="2:93" ht="14" customHeight="1" x14ac:dyDescent="0.35">
      <c r="B396" s="4"/>
      <c r="C396" s="13">
        <v>45091</v>
      </c>
      <c r="D396" s="22">
        <f t="shared" si="140"/>
        <v>5295</v>
      </c>
      <c r="E396" s="52">
        <v>3077.5</v>
      </c>
      <c r="F396" s="52">
        <v>50</v>
      </c>
      <c r="G396" s="22">
        <f t="shared" si="141"/>
        <v>2167.5</v>
      </c>
      <c r="H396" s="22">
        <v>45.185164295039868</v>
      </c>
      <c r="I396" s="22">
        <f t="shared" si="164"/>
        <v>3082.3148357049599</v>
      </c>
      <c r="J396" s="21">
        <v>300</v>
      </c>
      <c r="K396" s="21">
        <v>267</v>
      </c>
      <c r="L396" s="26">
        <v>33</v>
      </c>
      <c r="M396" s="21">
        <v>0</v>
      </c>
      <c r="N396" s="53">
        <v>33.979192298834825</v>
      </c>
      <c r="O396" s="25">
        <f t="shared" si="165"/>
        <v>266.02080770116515</v>
      </c>
      <c r="P396" s="21">
        <v>2500</v>
      </c>
      <c r="Q396" s="25">
        <v>2150</v>
      </c>
      <c r="R396" s="21">
        <v>0</v>
      </c>
      <c r="S396" s="25">
        <f t="shared" si="142"/>
        <v>350</v>
      </c>
      <c r="T396" s="53">
        <v>1051.2690705454197</v>
      </c>
      <c r="U396" s="25">
        <f t="shared" si="143"/>
        <v>1098.7309294545803</v>
      </c>
      <c r="V396" s="25">
        <v>1113</v>
      </c>
      <c r="W396" s="26">
        <v>40</v>
      </c>
      <c r="X396" s="25">
        <v>203</v>
      </c>
      <c r="Y396" s="21">
        <v>0</v>
      </c>
      <c r="Z396" s="53">
        <v>247.69508423799925</v>
      </c>
      <c r="AA396" s="25">
        <f t="shared" si="166"/>
        <v>0</v>
      </c>
      <c r="AB396" s="21">
        <v>864</v>
      </c>
      <c r="AC396" s="21">
        <v>110</v>
      </c>
      <c r="AD396" s="21">
        <v>120</v>
      </c>
      <c r="AE396" s="21">
        <f t="shared" si="144"/>
        <v>634</v>
      </c>
      <c r="AF396" s="52">
        <v>164.20600049789238</v>
      </c>
      <c r="AG396" s="22">
        <f t="shared" si="167"/>
        <v>65.793999502107624</v>
      </c>
      <c r="AH396" s="22">
        <v>2213</v>
      </c>
      <c r="AI396" s="21">
        <v>298.60000000000002</v>
      </c>
      <c r="AJ396" s="21">
        <v>600</v>
      </c>
      <c r="AK396" s="21">
        <f t="shared" si="145"/>
        <v>1314.4</v>
      </c>
      <c r="AL396" s="53">
        <v>959.70467341657911</v>
      </c>
      <c r="AM396" s="25">
        <f t="shared" si="146"/>
        <v>0</v>
      </c>
      <c r="AN396" s="35">
        <v>7670</v>
      </c>
      <c r="AO396" s="21">
        <v>3647.6</v>
      </c>
      <c r="AP396" s="21">
        <v>400</v>
      </c>
      <c r="AQ396" s="25">
        <f t="shared" si="147"/>
        <v>3622.4</v>
      </c>
      <c r="AR396" s="53">
        <v>1990.1548654072203</v>
      </c>
      <c r="AS396" s="25">
        <f t="shared" si="148"/>
        <v>2057.4451345927796</v>
      </c>
      <c r="AT396" s="21">
        <v>1095</v>
      </c>
      <c r="AU396" s="21">
        <v>0</v>
      </c>
      <c r="AV396" s="21">
        <v>100</v>
      </c>
      <c r="AW396" s="21">
        <v>0</v>
      </c>
      <c r="AX396" s="53">
        <v>122.19105175648883</v>
      </c>
      <c r="AY396" s="25">
        <f t="shared" si="149"/>
        <v>0</v>
      </c>
      <c r="AZ396" s="35">
        <v>2970</v>
      </c>
      <c r="BA396" s="21">
        <v>300</v>
      </c>
      <c r="BB396" s="21">
        <v>40</v>
      </c>
      <c r="BC396" s="35">
        <f t="shared" si="150"/>
        <v>2670</v>
      </c>
      <c r="BD396" s="53">
        <v>301.27593880392271</v>
      </c>
      <c r="BE396" s="25">
        <f t="shared" si="151"/>
        <v>38.724061196077287</v>
      </c>
      <c r="BF396" s="21">
        <v>320</v>
      </c>
      <c r="BG396" s="21">
        <v>40</v>
      </c>
      <c r="BH396" s="21">
        <v>5</v>
      </c>
      <c r="BI396" s="26">
        <f t="shared" si="152"/>
        <v>275</v>
      </c>
      <c r="BJ396" s="53">
        <v>40.811895640282451</v>
      </c>
      <c r="BK396" s="25">
        <f t="shared" si="153"/>
        <v>4.1881043597175491</v>
      </c>
      <c r="BL396" s="35">
        <v>12990</v>
      </c>
      <c r="BM396" s="35">
        <v>1250</v>
      </c>
      <c r="BN396" s="35">
        <v>2001</v>
      </c>
      <c r="BO396" s="35">
        <f t="shared" si="154"/>
        <v>9739</v>
      </c>
      <c r="BP396" s="54">
        <v>2370.901158469313</v>
      </c>
      <c r="BQ396" s="25">
        <f t="shared" si="155"/>
        <v>880.09884153068697</v>
      </c>
      <c r="BR396" s="21">
        <v>2000</v>
      </c>
      <c r="BS396" s="21">
        <v>285</v>
      </c>
      <c r="BT396" s="21">
        <v>38</v>
      </c>
      <c r="BU396" s="21">
        <f t="shared" si="156"/>
        <v>1677</v>
      </c>
      <c r="BV396" s="55">
        <v>343.00557083558078</v>
      </c>
      <c r="BW396" s="32">
        <f t="shared" si="157"/>
        <v>0</v>
      </c>
      <c r="BX396" s="35">
        <v>5328</v>
      </c>
      <c r="BY396" s="25">
        <v>1716</v>
      </c>
      <c r="BZ396" s="21">
        <v>50</v>
      </c>
      <c r="CA396" s="21">
        <f t="shared" si="158"/>
        <v>3562</v>
      </c>
      <c r="CB396" s="53">
        <v>1233.0024846195838</v>
      </c>
      <c r="CC396" s="25">
        <f t="shared" si="159"/>
        <v>532.99751538041619</v>
      </c>
      <c r="CD396" s="22">
        <v>5700</v>
      </c>
      <c r="CE396" s="21">
        <v>792</v>
      </c>
      <c r="CF396" s="132">
        <v>460</v>
      </c>
      <c r="CG396" s="21">
        <f t="shared" si="160"/>
        <v>4908</v>
      </c>
      <c r="CH396" s="53">
        <v>1271.5787489792231</v>
      </c>
      <c r="CI396" s="25">
        <f t="shared" si="161"/>
        <v>0</v>
      </c>
      <c r="CJ396" s="21">
        <f t="shared" si="162"/>
        <v>850</v>
      </c>
      <c r="CK396" s="21">
        <v>700</v>
      </c>
      <c r="CL396" s="21">
        <v>490</v>
      </c>
      <c r="CM396" s="21">
        <v>0</v>
      </c>
      <c r="CN396" s="53">
        <v>288.92370132386412</v>
      </c>
      <c r="CO396" s="25">
        <f t="shared" si="163"/>
        <v>901.07629867613582</v>
      </c>
    </row>
    <row r="397" spans="2:93" ht="14" customHeight="1" x14ac:dyDescent="0.35">
      <c r="B397" s="4"/>
      <c r="C397" s="13">
        <v>45092</v>
      </c>
      <c r="D397" s="22">
        <f t="shared" si="140"/>
        <v>5295</v>
      </c>
      <c r="E397" s="52">
        <v>3077.5</v>
      </c>
      <c r="F397" s="52">
        <v>50</v>
      </c>
      <c r="G397" s="22">
        <f t="shared" si="141"/>
        <v>2167.5</v>
      </c>
      <c r="H397" s="22">
        <v>45.185164295039868</v>
      </c>
      <c r="I397" s="22">
        <f t="shared" si="164"/>
        <v>3082.3148357049599</v>
      </c>
      <c r="J397" s="21">
        <v>300</v>
      </c>
      <c r="K397" s="21">
        <v>267</v>
      </c>
      <c r="L397" s="26">
        <v>33</v>
      </c>
      <c r="M397" s="21">
        <v>0</v>
      </c>
      <c r="N397" s="53">
        <v>37.211949858578024</v>
      </c>
      <c r="O397" s="25">
        <f t="shared" si="165"/>
        <v>262.78805014142199</v>
      </c>
      <c r="P397" s="21">
        <v>2500</v>
      </c>
      <c r="Q397" s="25">
        <v>2150</v>
      </c>
      <c r="R397" s="21">
        <v>0</v>
      </c>
      <c r="S397" s="25">
        <f t="shared" si="142"/>
        <v>350</v>
      </c>
      <c r="T397" s="53">
        <v>475.68347349631767</v>
      </c>
      <c r="U397" s="25">
        <f t="shared" si="143"/>
        <v>1674.3165265036823</v>
      </c>
      <c r="V397" s="25">
        <v>1113</v>
      </c>
      <c r="W397" s="26">
        <v>40</v>
      </c>
      <c r="X397" s="25">
        <v>203</v>
      </c>
      <c r="Y397" s="21">
        <v>0</v>
      </c>
      <c r="Z397" s="53">
        <v>214.06094212606115</v>
      </c>
      <c r="AA397" s="25">
        <f t="shared" si="166"/>
        <v>28.93905787393885</v>
      </c>
      <c r="AB397" s="21">
        <v>864</v>
      </c>
      <c r="AC397" s="21">
        <v>110</v>
      </c>
      <c r="AD397" s="21">
        <v>120</v>
      </c>
      <c r="AE397" s="21">
        <f t="shared" si="144"/>
        <v>634</v>
      </c>
      <c r="AF397" s="52">
        <v>170.40936156945563</v>
      </c>
      <c r="AG397" s="22">
        <f t="shared" si="167"/>
        <v>59.590638430544374</v>
      </c>
      <c r="AH397" s="22">
        <v>2213</v>
      </c>
      <c r="AI397" s="21">
        <v>298.60000000000002</v>
      </c>
      <c r="AJ397" s="21">
        <v>600</v>
      </c>
      <c r="AK397" s="21">
        <f t="shared" si="145"/>
        <v>1314.4</v>
      </c>
      <c r="AL397" s="53">
        <v>964.31659951485278</v>
      </c>
      <c r="AM397" s="25">
        <f t="shared" si="146"/>
        <v>0</v>
      </c>
      <c r="AN397" s="35">
        <v>7670</v>
      </c>
      <c r="AO397" s="21">
        <v>3647.6</v>
      </c>
      <c r="AP397" s="21">
        <v>400</v>
      </c>
      <c r="AQ397" s="25">
        <f t="shared" si="147"/>
        <v>3622.4</v>
      </c>
      <c r="AR397" s="53">
        <v>1897.068682632131</v>
      </c>
      <c r="AS397" s="25">
        <f t="shared" si="148"/>
        <v>2150.5313173678687</v>
      </c>
      <c r="AT397" s="21">
        <v>1095</v>
      </c>
      <c r="AU397" s="21">
        <v>0</v>
      </c>
      <c r="AV397" s="21">
        <v>100</v>
      </c>
      <c r="AW397" s="21">
        <v>0</v>
      </c>
      <c r="AX397" s="53">
        <v>113.30061631889807</v>
      </c>
      <c r="AY397" s="25">
        <f t="shared" si="149"/>
        <v>0</v>
      </c>
      <c r="AZ397" s="35">
        <v>2970</v>
      </c>
      <c r="BA397" s="21">
        <v>300</v>
      </c>
      <c r="BB397" s="21">
        <v>40</v>
      </c>
      <c r="BC397" s="35">
        <f t="shared" si="150"/>
        <v>2670</v>
      </c>
      <c r="BD397" s="53">
        <v>311.31038276256754</v>
      </c>
      <c r="BE397" s="25">
        <f t="shared" si="151"/>
        <v>28.689617237432458</v>
      </c>
      <c r="BF397" s="21">
        <v>320</v>
      </c>
      <c r="BG397" s="21">
        <v>40</v>
      </c>
      <c r="BH397" s="21">
        <v>5</v>
      </c>
      <c r="BI397" s="26">
        <f t="shared" si="152"/>
        <v>275</v>
      </c>
      <c r="BJ397" s="53">
        <v>56.464596955820817</v>
      </c>
      <c r="BK397" s="25">
        <f t="shared" si="153"/>
        <v>0</v>
      </c>
      <c r="BL397" s="35">
        <v>12990</v>
      </c>
      <c r="BM397" s="35">
        <v>1250</v>
      </c>
      <c r="BN397" s="35">
        <v>2001</v>
      </c>
      <c r="BO397" s="35">
        <f t="shared" si="154"/>
        <v>9739</v>
      </c>
      <c r="BP397" s="54">
        <v>2330.5787374598144</v>
      </c>
      <c r="BQ397" s="25">
        <f t="shared" si="155"/>
        <v>920.42126254018558</v>
      </c>
      <c r="BR397" s="21">
        <v>2000</v>
      </c>
      <c r="BS397" s="21">
        <v>285</v>
      </c>
      <c r="BT397" s="21">
        <v>38</v>
      </c>
      <c r="BU397" s="21">
        <f t="shared" si="156"/>
        <v>1677</v>
      </c>
      <c r="BV397" s="55">
        <v>325.46984932227804</v>
      </c>
      <c r="BW397" s="32">
        <f t="shared" si="157"/>
        <v>0</v>
      </c>
      <c r="BX397" s="35">
        <v>5328</v>
      </c>
      <c r="BY397" s="25">
        <v>1716</v>
      </c>
      <c r="BZ397" s="64">
        <v>70</v>
      </c>
      <c r="CA397" s="21">
        <f t="shared" si="158"/>
        <v>3542</v>
      </c>
      <c r="CB397" s="53">
        <v>1196.202872173583</v>
      </c>
      <c r="CC397" s="25">
        <f t="shared" si="159"/>
        <v>589.79712782641695</v>
      </c>
      <c r="CD397" s="22">
        <v>5700</v>
      </c>
      <c r="CE397" s="21">
        <v>792</v>
      </c>
      <c r="CF397" s="133">
        <f>250+50+50+155</f>
        <v>505</v>
      </c>
      <c r="CG397" s="21">
        <f t="shared" si="160"/>
        <v>4908</v>
      </c>
      <c r="CH397" s="53">
        <v>1200.3093062433977</v>
      </c>
      <c r="CI397" s="25">
        <f t="shared" si="161"/>
        <v>96.690693756602286</v>
      </c>
      <c r="CJ397" s="21">
        <f t="shared" si="162"/>
        <v>850</v>
      </c>
      <c r="CK397" s="21">
        <v>700</v>
      </c>
      <c r="CL397" s="21">
        <v>490</v>
      </c>
      <c r="CM397" s="21">
        <v>0</v>
      </c>
      <c r="CN397" s="53">
        <v>287.47477109612106</v>
      </c>
      <c r="CO397" s="25">
        <f t="shared" si="163"/>
        <v>902.525228903879</v>
      </c>
    </row>
    <row r="398" spans="2:93" ht="14" customHeight="1" x14ac:dyDescent="0.35">
      <c r="B398" s="4"/>
      <c r="C398" s="13">
        <v>45093</v>
      </c>
      <c r="D398" s="22">
        <f t="shared" si="140"/>
        <v>5295</v>
      </c>
      <c r="E398" s="52">
        <v>3077.5</v>
      </c>
      <c r="F398" s="52">
        <v>50</v>
      </c>
      <c r="G398" s="22">
        <f t="shared" si="141"/>
        <v>2167.5</v>
      </c>
      <c r="H398" s="22">
        <v>45.185164295039868</v>
      </c>
      <c r="I398" s="22">
        <f t="shared" si="164"/>
        <v>3082.3148357049599</v>
      </c>
      <c r="J398" s="21">
        <v>300</v>
      </c>
      <c r="K398" s="21">
        <v>267</v>
      </c>
      <c r="L398" s="26">
        <v>33</v>
      </c>
      <c r="M398" s="21">
        <v>0</v>
      </c>
      <c r="N398" s="53">
        <v>38.302724315801044</v>
      </c>
      <c r="O398" s="25">
        <f t="shared" si="165"/>
        <v>261.69727568419898</v>
      </c>
      <c r="P398" s="21">
        <v>2500</v>
      </c>
      <c r="Q398" s="25">
        <v>2150</v>
      </c>
      <c r="R398" s="21">
        <v>0</v>
      </c>
      <c r="S398" s="25">
        <f t="shared" si="142"/>
        <v>350</v>
      </c>
      <c r="T398" s="53">
        <v>772.30112189087424</v>
      </c>
      <c r="U398" s="25">
        <f t="shared" si="143"/>
        <v>1377.6988781091259</v>
      </c>
      <c r="V398" s="25">
        <v>1113</v>
      </c>
      <c r="W398" s="26">
        <v>40</v>
      </c>
      <c r="X398" s="25">
        <v>203</v>
      </c>
      <c r="Y398" s="21">
        <v>0</v>
      </c>
      <c r="Z398" s="53">
        <v>151.46084154317833</v>
      </c>
      <c r="AA398" s="25">
        <f t="shared" si="166"/>
        <v>91.539158456821667</v>
      </c>
      <c r="AB398" s="21">
        <v>864</v>
      </c>
      <c r="AC398" s="21">
        <v>110</v>
      </c>
      <c r="AD398" s="21">
        <v>120</v>
      </c>
      <c r="AE398" s="21">
        <f t="shared" si="144"/>
        <v>634</v>
      </c>
      <c r="AF398" s="52">
        <v>171.67510042774489</v>
      </c>
      <c r="AG398" s="22">
        <f t="shared" si="167"/>
        <v>58.324899572255106</v>
      </c>
      <c r="AH398" s="22">
        <v>2213</v>
      </c>
      <c r="AI398" s="21">
        <v>298.60000000000002</v>
      </c>
      <c r="AJ398" s="21">
        <v>600</v>
      </c>
      <c r="AK398" s="21">
        <f t="shared" si="145"/>
        <v>1314.4</v>
      </c>
      <c r="AL398" s="53">
        <v>1016.0848312725329</v>
      </c>
      <c r="AM398" s="25">
        <f t="shared" si="146"/>
        <v>0</v>
      </c>
      <c r="AN398" s="35">
        <v>7670</v>
      </c>
      <c r="AO398" s="21">
        <v>3647.6</v>
      </c>
      <c r="AP398" s="21">
        <v>400</v>
      </c>
      <c r="AQ398" s="25">
        <f t="shared" si="147"/>
        <v>3622.4</v>
      </c>
      <c r="AR398" s="53">
        <v>2021.8031480247703</v>
      </c>
      <c r="AS398" s="25">
        <f t="shared" si="148"/>
        <v>2025.7968519752296</v>
      </c>
      <c r="AT398" s="21">
        <v>1095</v>
      </c>
      <c r="AU398" s="21">
        <v>0</v>
      </c>
      <c r="AV398" s="21">
        <v>100</v>
      </c>
      <c r="AW398" s="21">
        <v>0</v>
      </c>
      <c r="AX398" s="53">
        <v>123.40323570469207</v>
      </c>
      <c r="AY398" s="25">
        <f t="shared" si="149"/>
        <v>0</v>
      </c>
      <c r="AZ398" s="35">
        <v>2970</v>
      </c>
      <c r="BA398" s="21">
        <v>300</v>
      </c>
      <c r="BB398" s="21">
        <v>40</v>
      </c>
      <c r="BC398" s="35">
        <f t="shared" si="150"/>
        <v>2670</v>
      </c>
      <c r="BD398" s="53">
        <v>319.96738148947395</v>
      </c>
      <c r="BE398" s="25">
        <f t="shared" si="151"/>
        <v>20.032618510526049</v>
      </c>
      <c r="BF398" s="21">
        <v>320</v>
      </c>
      <c r="BG398" s="21">
        <v>40</v>
      </c>
      <c r="BH398" s="21">
        <v>5</v>
      </c>
      <c r="BI398" s="26">
        <f t="shared" si="152"/>
        <v>275</v>
      </c>
      <c r="BJ398" s="53">
        <v>54.546933071531726</v>
      </c>
      <c r="BK398" s="25">
        <f t="shared" si="153"/>
        <v>0</v>
      </c>
      <c r="BL398" s="35">
        <v>12990</v>
      </c>
      <c r="BM398" s="35">
        <v>1250</v>
      </c>
      <c r="BN398" s="35">
        <v>2001</v>
      </c>
      <c r="BO398" s="35">
        <f t="shared" si="154"/>
        <v>9739</v>
      </c>
      <c r="BP398" s="54">
        <v>2360.0003967111566</v>
      </c>
      <c r="BQ398" s="25">
        <f t="shared" si="155"/>
        <v>890.99960328884345</v>
      </c>
      <c r="BR398" s="21">
        <v>2000</v>
      </c>
      <c r="BS398" s="21">
        <v>285</v>
      </c>
      <c r="BT398" s="21">
        <v>38</v>
      </c>
      <c r="BU398" s="21">
        <f t="shared" si="156"/>
        <v>1677</v>
      </c>
      <c r="BV398" s="55">
        <v>328.368348978548</v>
      </c>
      <c r="BW398" s="32">
        <f t="shared" si="157"/>
        <v>0</v>
      </c>
      <c r="BX398" s="35">
        <v>5328</v>
      </c>
      <c r="BY398" s="25">
        <v>1716</v>
      </c>
      <c r="BZ398" s="64">
        <v>70</v>
      </c>
      <c r="CA398" s="21">
        <f t="shared" si="158"/>
        <v>3542</v>
      </c>
      <c r="CB398" s="53">
        <v>1218.9328125862237</v>
      </c>
      <c r="CC398" s="25">
        <f t="shared" si="159"/>
        <v>567.06718741377631</v>
      </c>
      <c r="CD398" s="22">
        <v>5700</v>
      </c>
      <c r="CE398" s="21">
        <v>792</v>
      </c>
      <c r="CF398" s="133">
        <f t="shared" ref="CF398:CF428" si="168">250+50+50+155</f>
        <v>505</v>
      </c>
      <c r="CG398" s="21">
        <f t="shared" si="160"/>
        <v>4908</v>
      </c>
      <c r="CH398" s="53">
        <v>1262.7196641831861</v>
      </c>
      <c r="CI398" s="25">
        <f t="shared" si="161"/>
        <v>34.280335816813931</v>
      </c>
      <c r="CJ398" s="21">
        <f t="shared" si="162"/>
        <v>850</v>
      </c>
      <c r="CK398" s="21">
        <v>700</v>
      </c>
      <c r="CL398" s="21">
        <v>490</v>
      </c>
      <c r="CM398" s="21">
        <v>0</v>
      </c>
      <c r="CN398" s="53">
        <v>298.46380352637408</v>
      </c>
      <c r="CO398" s="25">
        <f t="shared" si="163"/>
        <v>891.53619647362598</v>
      </c>
    </row>
    <row r="399" spans="2:93" ht="14" customHeight="1" x14ac:dyDescent="0.35">
      <c r="B399" s="4"/>
      <c r="C399" s="13">
        <v>45094</v>
      </c>
      <c r="D399" s="22">
        <f t="shared" si="140"/>
        <v>5295</v>
      </c>
      <c r="E399" s="52">
        <v>3077.5</v>
      </c>
      <c r="F399" s="52">
        <v>50</v>
      </c>
      <c r="G399" s="22">
        <f t="shared" si="141"/>
        <v>2167.5</v>
      </c>
      <c r="H399" s="22">
        <v>45.185164295039868</v>
      </c>
      <c r="I399" s="22">
        <f t="shared" si="164"/>
        <v>3082.3148357049599</v>
      </c>
      <c r="J399" s="21">
        <v>300</v>
      </c>
      <c r="K399" s="21">
        <v>267</v>
      </c>
      <c r="L399" s="26">
        <v>33</v>
      </c>
      <c r="M399" s="21">
        <v>0</v>
      </c>
      <c r="N399" s="53">
        <v>30.341366768587715</v>
      </c>
      <c r="O399" s="25">
        <f t="shared" si="165"/>
        <v>269.6586332314123</v>
      </c>
      <c r="P399" s="21">
        <v>2500</v>
      </c>
      <c r="Q399" s="25">
        <v>2150</v>
      </c>
      <c r="R399" s="21">
        <v>0</v>
      </c>
      <c r="S399" s="25">
        <f t="shared" si="142"/>
        <v>350</v>
      </c>
      <c r="T399" s="53">
        <v>774.06225773632252</v>
      </c>
      <c r="U399" s="25">
        <f t="shared" si="143"/>
        <v>1375.9377422636776</v>
      </c>
      <c r="V399" s="25">
        <v>1113</v>
      </c>
      <c r="W399" s="26">
        <v>40</v>
      </c>
      <c r="X399" s="25">
        <v>203</v>
      </c>
      <c r="Y399" s="21">
        <v>0</v>
      </c>
      <c r="Z399" s="53">
        <v>215.81129748746821</v>
      </c>
      <c r="AA399" s="25">
        <f t="shared" si="166"/>
        <v>27.18870251253179</v>
      </c>
      <c r="AB399" s="21">
        <v>864</v>
      </c>
      <c r="AC399" s="21">
        <v>110</v>
      </c>
      <c r="AD399" s="21">
        <v>120</v>
      </c>
      <c r="AE399" s="21">
        <f t="shared" si="144"/>
        <v>634</v>
      </c>
      <c r="AF399" s="52">
        <v>157.48829356662105</v>
      </c>
      <c r="AG399" s="22">
        <f t="shared" si="167"/>
        <v>72.511706433378947</v>
      </c>
      <c r="AH399" s="22">
        <v>2213</v>
      </c>
      <c r="AI399" s="21">
        <v>298.60000000000002</v>
      </c>
      <c r="AJ399" s="21">
        <v>600</v>
      </c>
      <c r="AK399" s="21">
        <f t="shared" si="145"/>
        <v>1314.4</v>
      </c>
      <c r="AL399" s="53">
        <v>954.02152643625607</v>
      </c>
      <c r="AM399" s="25">
        <f t="shared" si="146"/>
        <v>0</v>
      </c>
      <c r="AN399" s="35">
        <v>7670</v>
      </c>
      <c r="AO399" s="21">
        <v>3647.6</v>
      </c>
      <c r="AP399" s="21">
        <v>400</v>
      </c>
      <c r="AQ399" s="25">
        <f t="shared" si="147"/>
        <v>3622.4</v>
      </c>
      <c r="AR399" s="53">
        <v>1977.6607339712366</v>
      </c>
      <c r="AS399" s="25">
        <f t="shared" si="148"/>
        <v>2069.9392660287631</v>
      </c>
      <c r="AT399" s="21">
        <v>1095</v>
      </c>
      <c r="AU399" s="21">
        <v>0</v>
      </c>
      <c r="AV399" s="21">
        <v>100</v>
      </c>
      <c r="AW399" s="21">
        <v>0</v>
      </c>
      <c r="AX399" s="53">
        <v>117.46460745962526</v>
      </c>
      <c r="AY399" s="25">
        <f t="shared" si="149"/>
        <v>0</v>
      </c>
      <c r="AZ399" s="35">
        <v>2970</v>
      </c>
      <c r="BA399" s="21">
        <v>300</v>
      </c>
      <c r="BB399" s="21">
        <v>40</v>
      </c>
      <c r="BC399" s="35">
        <f t="shared" si="150"/>
        <v>2670</v>
      </c>
      <c r="BD399" s="53">
        <v>299.85441920180097</v>
      </c>
      <c r="BE399" s="25">
        <f t="shared" si="151"/>
        <v>40.145580798199035</v>
      </c>
      <c r="BF399" s="21">
        <v>320</v>
      </c>
      <c r="BG399" s="21">
        <v>40</v>
      </c>
      <c r="BH399" s="21">
        <v>5</v>
      </c>
      <c r="BI399" s="26">
        <f t="shared" si="152"/>
        <v>275</v>
      </c>
      <c r="BJ399" s="53">
        <v>52.234177820655333</v>
      </c>
      <c r="BK399" s="25">
        <f t="shared" si="153"/>
        <v>0</v>
      </c>
      <c r="BL399" s="35">
        <v>12990</v>
      </c>
      <c r="BM399" s="35">
        <v>1250</v>
      </c>
      <c r="BN399" s="35">
        <v>2001</v>
      </c>
      <c r="BO399" s="35">
        <f t="shared" si="154"/>
        <v>9739</v>
      </c>
      <c r="BP399" s="54">
        <v>2128.5370639586836</v>
      </c>
      <c r="BQ399" s="25">
        <f t="shared" si="155"/>
        <v>1122.4629360413164</v>
      </c>
      <c r="BR399" s="21">
        <v>2000</v>
      </c>
      <c r="BS399" s="21">
        <v>285</v>
      </c>
      <c r="BT399" s="21">
        <v>38</v>
      </c>
      <c r="BU399" s="21">
        <f t="shared" si="156"/>
        <v>1677</v>
      </c>
      <c r="BV399" s="55">
        <v>327.70209490278791</v>
      </c>
      <c r="BW399" s="32">
        <f t="shared" si="157"/>
        <v>0</v>
      </c>
      <c r="BX399" s="35">
        <v>5328</v>
      </c>
      <c r="BY399" s="25">
        <v>1716</v>
      </c>
      <c r="BZ399" s="64">
        <v>70</v>
      </c>
      <c r="CA399" s="21">
        <f t="shared" si="158"/>
        <v>3542</v>
      </c>
      <c r="CB399" s="53">
        <v>1200.4074837291623</v>
      </c>
      <c r="CC399" s="25">
        <f t="shared" si="159"/>
        <v>585.59251627083768</v>
      </c>
      <c r="CD399" s="22">
        <v>5700</v>
      </c>
      <c r="CE399" s="21">
        <v>792</v>
      </c>
      <c r="CF399" s="133">
        <f t="shared" si="168"/>
        <v>505</v>
      </c>
      <c r="CG399" s="21">
        <f t="shared" si="160"/>
        <v>4908</v>
      </c>
      <c r="CH399" s="53">
        <v>1300.8593490701489</v>
      </c>
      <c r="CI399" s="25">
        <f t="shared" si="161"/>
        <v>0</v>
      </c>
      <c r="CJ399" s="21">
        <f t="shared" si="162"/>
        <v>850</v>
      </c>
      <c r="CK399" s="21">
        <v>700</v>
      </c>
      <c r="CL399" s="21">
        <v>490</v>
      </c>
      <c r="CM399" s="21">
        <v>0</v>
      </c>
      <c r="CN399" s="53">
        <v>298.37198583348146</v>
      </c>
      <c r="CO399" s="25">
        <f t="shared" si="163"/>
        <v>891.6280141665186</v>
      </c>
    </row>
    <row r="400" spans="2:93" ht="14" customHeight="1" x14ac:dyDescent="0.35">
      <c r="B400" s="4"/>
      <c r="C400" s="13">
        <v>45095</v>
      </c>
      <c r="D400" s="22">
        <f t="shared" si="140"/>
        <v>5295</v>
      </c>
      <c r="E400" s="52">
        <v>3077.5</v>
      </c>
      <c r="F400" s="52">
        <v>50</v>
      </c>
      <c r="G400" s="22">
        <f t="shared" si="141"/>
        <v>2167.5</v>
      </c>
      <c r="H400" s="22">
        <v>45.185164295039868</v>
      </c>
      <c r="I400" s="22">
        <f t="shared" si="164"/>
        <v>3082.3148357049599</v>
      </c>
      <c r="J400" s="21">
        <v>300</v>
      </c>
      <c r="K400" s="21">
        <v>267</v>
      </c>
      <c r="L400" s="26">
        <v>33</v>
      </c>
      <c r="M400" s="21">
        <v>0</v>
      </c>
      <c r="N400" s="53">
        <v>16.950420107762422</v>
      </c>
      <c r="O400" s="25">
        <f t="shared" si="165"/>
        <v>283.0495798922376</v>
      </c>
      <c r="P400" s="21">
        <v>2500</v>
      </c>
      <c r="Q400" s="25">
        <v>2150</v>
      </c>
      <c r="R400" s="21">
        <v>0</v>
      </c>
      <c r="S400" s="25">
        <f t="shared" si="142"/>
        <v>350</v>
      </c>
      <c r="T400" s="53">
        <v>772.82353191700372</v>
      </c>
      <c r="U400" s="25">
        <f t="shared" si="143"/>
        <v>1377.1764680829963</v>
      </c>
      <c r="V400" s="25">
        <v>1113</v>
      </c>
      <c r="W400" s="26">
        <v>40</v>
      </c>
      <c r="X400" s="25">
        <v>203</v>
      </c>
      <c r="Y400" s="21">
        <v>0</v>
      </c>
      <c r="Z400" s="53">
        <v>230.44314159357532</v>
      </c>
      <c r="AA400" s="25">
        <f t="shared" si="166"/>
        <v>12.556858406424681</v>
      </c>
      <c r="AB400" s="21">
        <v>864</v>
      </c>
      <c r="AC400" s="21">
        <v>110</v>
      </c>
      <c r="AD400" s="21">
        <v>120</v>
      </c>
      <c r="AE400" s="21">
        <f t="shared" si="144"/>
        <v>634</v>
      </c>
      <c r="AF400" s="52">
        <v>122.489020129447</v>
      </c>
      <c r="AG400" s="22">
        <f t="shared" si="167"/>
        <v>107.510979870553</v>
      </c>
      <c r="AH400" s="22">
        <v>2213</v>
      </c>
      <c r="AI400" s="21">
        <v>298.60000000000002</v>
      </c>
      <c r="AJ400" s="21">
        <v>600</v>
      </c>
      <c r="AK400" s="21">
        <f t="shared" si="145"/>
        <v>1314.4</v>
      </c>
      <c r="AL400" s="53">
        <v>810.30907398581962</v>
      </c>
      <c r="AM400" s="25">
        <f t="shared" si="146"/>
        <v>88.2909260141804</v>
      </c>
      <c r="AN400" s="35">
        <v>7670</v>
      </c>
      <c r="AO400" s="21">
        <v>3647.6</v>
      </c>
      <c r="AP400" s="21">
        <v>400</v>
      </c>
      <c r="AQ400" s="25">
        <f t="shared" si="147"/>
        <v>3622.4</v>
      </c>
      <c r="AR400" s="53">
        <v>1966.1386180352506</v>
      </c>
      <c r="AS400" s="25">
        <f t="shared" si="148"/>
        <v>2081.4613819647493</v>
      </c>
      <c r="AT400" s="21">
        <v>1095</v>
      </c>
      <c r="AU400" s="21">
        <v>0</v>
      </c>
      <c r="AV400" s="21">
        <v>100</v>
      </c>
      <c r="AW400" s="21">
        <v>0</v>
      </c>
      <c r="AX400" s="53">
        <v>111.51224472312231</v>
      </c>
      <c r="AY400" s="25">
        <f t="shared" si="149"/>
        <v>0</v>
      </c>
      <c r="AZ400" s="35">
        <v>2970</v>
      </c>
      <c r="BA400" s="21">
        <v>300</v>
      </c>
      <c r="BB400" s="21">
        <v>40</v>
      </c>
      <c r="BC400" s="35">
        <f t="shared" si="150"/>
        <v>2670</v>
      </c>
      <c r="BD400" s="53">
        <v>241.92274408744086</v>
      </c>
      <c r="BE400" s="25">
        <f t="shared" si="151"/>
        <v>98.077255912559139</v>
      </c>
      <c r="BF400" s="21">
        <v>320</v>
      </c>
      <c r="BG400" s="21">
        <v>40</v>
      </c>
      <c r="BH400" s="21">
        <v>5</v>
      </c>
      <c r="BI400" s="26">
        <f t="shared" si="152"/>
        <v>275</v>
      </c>
      <c r="BJ400" s="53">
        <v>28.701634004710662</v>
      </c>
      <c r="BK400" s="25">
        <f t="shared" si="153"/>
        <v>16.298365995289338</v>
      </c>
      <c r="BL400" s="35">
        <v>12990</v>
      </c>
      <c r="BM400" s="35">
        <v>1250</v>
      </c>
      <c r="BN400" s="35">
        <v>2001</v>
      </c>
      <c r="BO400" s="35">
        <f t="shared" si="154"/>
        <v>9739</v>
      </c>
      <c r="BP400" s="54">
        <v>2144.3361203036588</v>
      </c>
      <c r="BQ400" s="25">
        <f t="shared" si="155"/>
        <v>1106.6638796963412</v>
      </c>
      <c r="BR400" s="21">
        <v>2000</v>
      </c>
      <c r="BS400" s="21">
        <v>285</v>
      </c>
      <c r="BT400" s="21">
        <v>38</v>
      </c>
      <c r="BU400" s="21">
        <f t="shared" si="156"/>
        <v>1677</v>
      </c>
      <c r="BV400" s="55">
        <v>331.55143613162068</v>
      </c>
      <c r="BW400" s="32">
        <f t="shared" si="157"/>
        <v>0</v>
      </c>
      <c r="BX400" s="35">
        <v>5328</v>
      </c>
      <c r="BY400" s="25">
        <v>1716</v>
      </c>
      <c r="BZ400" s="64">
        <v>70</v>
      </c>
      <c r="CA400" s="21">
        <f t="shared" si="158"/>
        <v>3542</v>
      </c>
      <c r="CB400" s="53">
        <v>1181.5361284916469</v>
      </c>
      <c r="CC400" s="25">
        <f t="shared" si="159"/>
        <v>604.46387150835312</v>
      </c>
      <c r="CD400" s="22">
        <v>5700</v>
      </c>
      <c r="CE400" s="21">
        <v>792</v>
      </c>
      <c r="CF400" s="133">
        <f t="shared" si="168"/>
        <v>505</v>
      </c>
      <c r="CG400" s="21">
        <f t="shared" si="160"/>
        <v>4908</v>
      </c>
      <c r="CH400" s="53">
        <v>1273.0765008127366</v>
      </c>
      <c r="CI400" s="25">
        <f t="shared" si="161"/>
        <v>23.92349918726336</v>
      </c>
      <c r="CJ400" s="21">
        <f t="shared" si="162"/>
        <v>850</v>
      </c>
      <c r="CK400" s="21">
        <v>700</v>
      </c>
      <c r="CL400" s="21">
        <v>490</v>
      </c>
      <c r="CM400" s="21">
        <v>0</v>
      </c>
      <c r="CN400" s="53">
        <v>296.69746129246522</v>
      </c>
      <c r="CO400" s="25">
        <f t="shared" si="163"/>
        <v>893.30253870753472</v>
      </c>
    </row>
    <row r="401" spans="2:93" ht="14" customHeight="1" x14ac:dyDescent="0.35">
      <c r="B401" s="4"/>
      <c r="C401" s="13">
        <v>45096</v>
      </c>
      <c r="D401" s="22">
        <f t="shared" si="140"/>
        <v>5295</v>
      </c>
      <c r="E401" s="52">
        <v>3077.5</v>
      </c>
      <c r="F401" s="52">
        <v>50</v>
      </c>
      <c r="G401" s="22">
        <f t="shared" si="141"/>
        <v>2167.5</v>
      </c>
      <c r="H401" s="22">
        <v>45.185164295039868</v>
      </c>
      <c r="I401" s="22">
        <f t="shared" si="164"/>
        <v>3082.3148357049599</v>
      </c>
      <c r="J401" s="21">
        <v>300</v>
      </c>
      <c r="K401" s="21">
        <v>267</v>
      </c>
      <c r="L401" s="26">
        <v>33</v>
      </c>
      <c r="M401" s="21">
        <v>0</v>
      </c>
      <c r="N401" s="53">
        <v>31.837553764568579</v>
      </c>
      <c r="O401" s="25">
        <f t="shared" si="165"/>
        <v>268.16244623543145</v>
      </c>
      <c r="P401" s="21">
        <v>2500</v>
      </c>
      <c r="Q401" s="25">
        <v>2150</v>
      </c>
      <c r="R401" s="21">
        <v>0</v>
      </c>
      <c r="S401" s="25">
        <f t="shared" si="142"/>
        <v>350</v>
      </c>
      <c r="T401" s="53">
        <v>771.73519961324484</v>
      </c>
      <c r="U401" s="25">
        <f t="shared" si="143"/>
        <v>1378.2648003867553</v>
      </c>
      <c r="V401" s="25">
        <v>1113</v>
      </c>
      <c r="W401" s="26">
        <v>40</v>
      </c>
      <c r="X401" s="25">
        <v>203</v>
      </c>
      <c r="Y401" s="21">
        <v>0</v>
      </c>
      <c r="Z401" s="53">
        <v>218.53686573782178</v>
      </c>
      <c r="AA401" s="25">
        <f t="shared" si="166"/>
        <v>24.463134262178215</v>
      </c>
      <c r="AB401" s="21">
        <v>864</v>
      </c>
      <c r="AC401" s="21">
        <v>110</v>
      </c>
      <c r="AD401" s="21">
        <v>120</v>
      </c>
      <c r="AE401" s="21">
        <f t="shared" si="144"/>
        <v>634</v>
      </c>
      <c r="AF401" s="52">
        <v>167.67371346000081</v>
      </c>
      <c r="AG401" s="22">
        <f t="shared" si="167"/>
        <v>62.326286539999188</v>
      </c>
      <c r="AH401" s="22">
        <v>2213</v>
      </c>
      <c r="AI401" s="21">
        <v>298.60000000000002</v>
      </c>
      <c r="AJ401" s="21">
        <v>600</v>
      </c>
      <c r="AK401" s="21">
        <f t="shared" si="145"/>
        <v>1314.4</v>
      </c>
      <c r="AL401" s="53">
        <v>963.46677069456416</v>
      </c>
      <c r="AM401" s="25">
        <f t="shared" si="146"/>
        <v>0</v>
      </c>
      <c r="AN401" s="35">
        <v>7670</v>
      </c>
      <c r="AO401" s="21">
        <v>3647.6</v>
      </c>
      <c r="AP401" s="21">
        <v>400</v>
      </c>
      <c r="AQ401" s="25">
        <f t="shared" si="147"/>
        <v>3622.4</v>
      </c>
      <c r="AR401" s="53">
        <v>2120.9725043038143</v>
      </c>
      <c r="AS401" s="25">
        <f t="shared" si="148"/>
        <v>1926.6274956961856</v>
      </c>
      <c r="AT401" s="21">
        <v>1095</v>
      </c>
      <c r="AU401" s="21">
        <v>0</v>
      </c>
      <c r="AV401" s="21">
        <v>100</v>
      </c>
      <c r="AW401" s="21">
        <v>0</v>
      </c>
      <c r="AX401" s="53">
        <v>141.82765653043757</v>
      </c>
      <c r="AY401" s="25">
        <f t="shared" si="149"/>
        <v>0</v>
      </c>
      <c r="AZ401" s="35">
        <v>2970</v>
      </c>
      <c r="BA401" s="21">
        <v>300</v>
      </c>
      <c r="BB401" s="21">
        <v>40</v>
      </c>
      <c r="BC401" s="35">
        <f t="shared" si="150"/>
        <v>2670</v>
      </c>
      <c r="BD401" s="53">
        <v>292.52117946859005</v>
      </c>
      <c r="BE401" s="25">
        <f t="shared" si="151"/>
        <v>47.478820531409951</v>
      </c>
      <c r="BF401" s="21">
        <v>320</v>
      </c>
      <c r="BG401" s="21">
        <v>40</v>
      </c>
      <c r="BH401" s="21">
        <v>5</v>
      </c>
      <c r="BI401" s="26">
        <f t="shared" si="152"/>
        <v>275</v>
      </c>
      <c r="BJ401" s="53">
        <v>50.096849558739031</v>
      </c>
      <c r="BK401" s="25">
        <f t="shared" si="153"/>
        <v>0</v>
      </c>
      <c r="BL401" s="35">
        <v>12990</v>
      </c>
      <c r="BM401" s="35">
        <v>1250</v>
      </c>
      <c r="BN401" s="35">
        <v>2001</v>
      </c>
      <c r="BO401" s="35">
        <f t="shared" si="154"/>
        <v>9739</v>
      </c>
      <c r="BP401" s="54">
        <v>2155.6386851308812</v>
      </c>
      <c r="BQ401" s="25">
        <f t="shared" si="155"/>
        <v>1095.3613148691188</v>
      </c>
      <c r="BR401" s="21">
        <v>2000</v>
      </c>
      <c r="BS401" s="21">
        <v>285</v>
      </c>
      <c r="BT401" s="21">
        <v>38</v>
      </c>
      <c r="BU401" s="21">
        <f t="shared" si="156"/>
        <v>1677</v>
      </c>
      <c r="BV401" s="55">
        <v>338.92006995880934</v>
      </c>
      <c r="BW401" s="32">
        <f t="shared" si="157"/>
        <v>0</v>
      </c>
      <c r="BX401" s="35">
        <v>5328</v>
      </c>
      <c r="BY401" s="25">
        <v>1716</v>
      </c>
      <c r="BZ401" s="64">
        <v>70</v>
      </c>
      <c r="CA401" s="21">
        <f t="shared" si="158"/>
        <v>3542</v>
      </c>
      <c r="CB401" s="53">
        <v>1219.2713910485654</v>
      </c>
      <c r="CC401" s="25">
        <f t="shared" si="159"/>
        <v>566.72860895143458</v>
      </c>
      <c r="CD401" s="22">
        <v>5700</v>
      </c>
      <c r="CE401" s="21">
        <v>792</v>
      </c>
      <c r="CF401" s="133">
        <f t="shared" si="168"/>
        <v>505</v>
      </c>
      <c r="CG401" s="21">
        <f t="shared" si="160"/>
        <v>4908</v>
      </c>
      <c r="CH401" s="53">
        <v>1300.5440945149846</v>
      </c>
      <c r="CI401" s="25">
        <f t="shared" si="161"/>
        <v>0</v>
      </c>
      <c r="CJ401" s="21">
        <f t="shared" si="162"/>
        <v>850</v>
      </c>
      <c r="CK401" s="21">
        <v>700</v>
      </c>
      <c r="CL401" s="21">
        <v>490</v>
      </c>
      <c r="CM401" s="21">
        <v>0</v>
      </c>
      <c r="CN401" s="53">
        <v>303.89124771419108</v>
      </c>
      <c r="CO401" s="25">
        <f t="shared" si="163"/>
        <v>886.10875228580892</v>
      </c>
    </row>
    <row r="402" spans="2:93" ht="14" customHeight="1" x14ac:dyDescent="0.35">
      <c r="B402" s="4"/>
      <c r="C402" s="13">
        <v>45097</v>
      </c>
      <c r="D402" s="22">
        <f t="shared" si="140"/>
        <v>5295</v>
      </c>
      <c r="E402" s="52">
        <v>3077.5</v>
      </c>
      <c r="F402" s="52">
        <v>50</v>
      </c>
      <c r="G402" s="22">
        <f t="shared" si="141"/>
        <v>2167.5</v>
      </c>
      <c r="H402" s="22">
        <v>45.185164295039868</v>
      </c>
      <c r="I402" s="22">
        <f t="shared" si="164"/>
        <v>3082.3148357049599</v>
      </c>
      <c r="J402" s="21">
        <v>300</v>
      </c>
      <c r="K402" s="21">
        <v>267</v>
      </c>
      <c r="L402" s="26">
        <v>33</v>
      </c>
      <c r="M402" s="21">
        <v>0</v>
      </c>
      <c r="N402" s="53">
        <v>33.381357643261929</v>
      </c>
      <c r="O402" s="25">
        <f t="shared" si="165"/>
        <v>266.61864235673806</v>
      </c>
      <c r="P402" s="21">
        <v>2500</v>
      </c>
      <c r="Q402" s="25">
        <v>2150</v>
      </c>
      <c r="R402" s="21">
        <v>0</v>
      </c>
      <c r="S402" s="25">
        <f t="shared" si="142"/>
        <v>350</v>
      </c>
      <c r="T402" s="53">
        <v>772.2153873301221</v>
      </c>
      <c r="U402" s="25">
        <f t="shared" si="143"/>
        <v>1377.7846126698778</v>
      </c>
      <c r="V402" s="25">
        <v>1113</v>
      </c>
      <c r="W402" s="26">
        <v>40</v>
      </c>
      <c r="X402" s="25">
        <v>203</v>
      </c>
      <c r="Y402" s="21">
        <v>0</v>
      </c>
      <c r="Z402" s="53">
        <v>223.92510064084726</v>
      </c>
      <c r="AA402" s="25">
        <f t="shared" si="166"/>
        <v>19.074899359152738</v>
      </c>
      <c r="AB402" s="21">
        <v>864</v>
      </c>
      <c r="AC402" s="21">
        <v>110</v>
      </c>
      <c r="AD402" s="21">
        <v>120</v>
      </c>
      <c r="AE402" s="21">
        <f t="shared" si="144"/>
        <v>634</v>
      </c>
      <c r="AF402" s="52">
        <v>172.4109822392351</v>
      </c>
      <c r="AG402" s="22">
        <f t="shared" si="167"/>
        <v>57.589017760764904</v>
      </c>
      <c r="AH402" s="22">
        <v>2213</v>
      </c>
      <c r="AI402" s="21">
        <v>298.60000000000002</v>
      </c>
      <c r="AJ402" s="21">
        <v>600</v>
      </c>
      <c r="AK402" s="21">
        <f t="shared" si="145"/>
        <v>1314.4</v>
      </c>
      <c r="AL402" s="53">
        <v>962.84657886317746</v>
      </c>
      <c r="AM402" s="25">
        <f t="shared" si="146"/>
        <v>0</v>
      </c>
      <c r="AN402" s="35">
        <v>7670</v>
      </c>
      <c r="AO402" s="21">
        <v>3647.6</v>
      </c>
      <c r="AP402" s="21">
        <v>400</v>
      </c>
      <c r="AQ402" s="25">
        <f t="shared" si="147"/>
        <v>3622.4</v>
      </c>
      <c r="AR402" s="53">
        <v>2027.6885788526308</v>
      </c>
      <c r="AS402" s="25">
        <f t="shared" si="148"/>
        <v>2019.9114211473691</v>
      </c>
      <c r="AT402" s="21">
        <v>1095</v>
      </c>
      <c r="AU402" s="21">
        <v>0</v>
      </c>
      <c r="AV402" s="21">
        <v>100</v>
      </c>
      <c r="AW402" s="21">
        <v>0</v>
      </c>
      <c r="AX402" s="53">
        <v>128.08418233506214</v>
      </c>
      <c r="AY402" s="25">
        <f t="shared" si="149"/>
        <v>0</v>
      </c>
      <c r="AZ402" s="35">
        <v>2970</v>
      </c>
      <c r="BA402" s="21">
        <v>300</v>
      </c>
      <c r="BB402" s="21">
        <v>40</v>
      </c>
      <c r="BC402" s="35">
        <f t="shared" si="150"/>
        <v>2670</v>
      </c>
      <c r="BD402" s="53">
        <v>293.39639982195371</v>
      </c>
      <c r="BE402" s="25">
        <f t="shared" si="151"/>
        <v>46.603600178046293</v>
      </c>
      <c r="BF402" s="21">
        <v>320</v>
      </c>
      <c r="BG402" s="21">
        <v>40</v>
      </c>
      <c r="BH402" s="21">
        <v>5</v>
      </c>
      <c r="BI402" s="26">
        <f t="shared" si="152"/>
        <v>275</v>
      </c>
      <c r="BJ402" s="53">
        <v>61.884700513018572</v>
      </c>
      <c r="BK402" s="25">
        <f t="shared" si="153"/>
        <v>0</v>
      </c>
      <c r="BL402" s="35">
        <v>12990</v>
      </c>
      <c r="BM402" s="35">
        <v>1250</v>
      </c>
      <c r="BN402" s="35">
        <v>2001</v>
      </c>
      <c r="BO402" s="35">
        <f t="shared" si="154"/>
        <v>9739</v>
      </c>
      <c r="BP402" s="54">
        <v>2203.8511917375617</v>
      </c>
      <c r="BQ402" s="25">
        <f t="shared" si="155"/>
        <v>1047.1488082624383</v>
      </c>
      <c r="BR402" s="21">
        <v>2000</v>
      </c>
      <c r="BS402" s="21">
        <v>285</v>
      </c>
      <c r="BT402" s="21">
        <v>38</v>
      </c>
      <c r="BU402" s="21">
        <f t="shared" si="156"/>
        <v>1677</v>
      </c>
      <c r="BV402" s="55">
        <v>321.22359174543044</v>
      </c>
      <c r="BW402" s="32">
        <f t="shared" si="157"/>
        <v>1.7764082545695601</v>
      </c>
      <c r="BX402" s="35">
        <v>5328</v>
      </c>
      <c r="BY402" s="25">
        <v>1716</v>
      </c>
      <c r="BZ402" s="64">
        <v>70</v>
      </c>
      <c r="CA402" s="21">
        <f t="shared" si="158"/>
        <v>3542</v>
      </c>
      <c r="CB402" s="53">
        <v>1210.1260115042712</v>
      </c>
      <c r="CC402" s="25">
        <f t="shared" si="159"/>
        <v>575.87398849572878</v>
      </c>
      <c r="CD402" s="22">
        <v>5700</v>
      </c>
      <c r="CE402" s="21">
        <v>792</v>
      </c>
      <c r="CF402" s="133">
        <f t="shared" si="168"/>
        <v>505</v>
      </c>
      <c r="CG402" s="21">
        <f t="shared" si="160"/>
        <v>4908</v>
      </c>
      <c r="CH402" s="53">
        <v>1281.1805779028841</v>
      </c>
      <c r="CI402" s="25">
        <f t="shared" si="161"/>
        <v>15.819422097115876</v>
      </c>
      <c r="CJ402" s="21">
        <f t="shared" si="162"/>
        <v>850</v>
      </c>
      <c r="CK402" s="21">
        <v>700</v>
      </c>
      <c r="CL402" s="21">
        <v>490</v>
      </c>
      <c r="CM402" s="21">
        <v>0</v>
      </c>
      <c r="CN402" s="53">
        <v>334.37091807038661</v>
      </c>
      <c r="CO402" s="25">
        <f t="shared" si="163"/>
        <v>855.62908192961345</v>
      </c>
    </row>
    <row r="403" spans="2:93" ht="14" customHeight="1" x14ac:dyDescent="0.35">
      <c r="B403" s="4"/>
      <c r="C403" s="13">
        <v>45098</v>
      </c>
      <c r="D403" s="22">
        <f t="shared" si="140"/>
        <v>5295</v>
      </c>
      <c r="E403" s="52">
        <v>3077.5</v>
      </c>
      <c r="F403" s="52">
        <v>50</v>
      </c>
      <c r="G403" s="22">
        <f t="shared" si="141"/>
        <v>2167.5</v>
      </c>
      <c r="H403" s="22">
        <v>45.185164295039868</v>
      </c>
      <c r="I403" s="22">
        <f t="shared" si="164"/>
        <v>3082.3148357049599</v>
      </c>
      <c r="J403" s="21">
        <v>300</v>
      </c>
      <c r="K403" s="21">
        <v>267</v>
      </c>
      <c r="L403" s="26">
        <v>33</v>
      </c>
      <c r="M403" s="21">
        <v>0</v>
      </c>
      <c r="N403" s="53">
        <v>33.400849271676201</v>
      </c>
      <c r="O403" s="25">
        <f t="shared" si="165"/>
        <v>266.59915072832382</v>
      </c>
      <c r="P403" s="21">
        <v>2500</v>
      </c>
      <c r="Q403" s="25">
        <v>2150</v>
      </c>
      <c r="R403" s="21">
        <v>0</v>
      </c>
      <c r="S403" s="25">
        <f t="shared" si="142"/>
        <v>350</v>
      </c>
      <c r="T403" s="53">
        <v>773.60568930251475</v>
      </c>
      <c r="U403" s="25">
        <f t="shared" si="143"/>
        <v>1376.3943106974853</v>
      </c>
      <c r="V403" s="25">
        <v>1113</v>
      </c>
      <c r="W403" s="26">
        <v>40</v>
      </c>
      <c r="X403" s="25">
        <v>203</v>
      </c>
      <c r="Y403" s="21">
        <v>0</v>
      </c>
      <c r="Z403" s="53">
        <v>236.10132651023321</v>
      </c>
      <c r="AA403" s="25">
        <f t="shared" si="166"/>
        <v>6.898673489766793</v>
      </c>
      <c r="AB403" s="21">
        <v>864</v>
      </c>
      <c r="AC403" s="21">
        <v>110</v>
      </c>
      <c r="AD403" s="21">
        <v>120</v>
      </c>
      <c r="AE403" s="21">
        <f t="shared" si="144"/>
        <v>634</v>
      </c>
      <c r="AF403" s="52">
        <v>179.5518732988717</v>
      </c>
      <c r="AG403" s="22">
        <f t="shared" si="167"/>
        <v>50.448126701128302</v>
      </c>
      <c r="AH403" s="22">
        <v>2213</v>
      </c>
      <c r="AI403" s="21">
        <v>298.60000000000002</v>
      </c>
      <c r="AJ403" s="21">
        <v>600</v>
      </c>
      <c r="AK403" s="21">
        <f t="shared" si="145"/>
        <v>1314.4</v>
      </c>
      <c r="AL403" s="53">
        <v>994.97788842161958</v>
      </c>
      <c r="AM403" s="25">
        <f t="shared" si="146"/>
        <v>0</v>
      </c>
      <c r="AN403" s="35">
        <v>7670</v>
      </c>
      <c r="AO403" s="21">
        <v>3647.6</v>
      </c>
      <c r="AP403" s="21">
        <v>400</v>
      </c>
      <c r="AQ403" s="25">
        <f t="shared" si="147"/>
        <v>3622.4</v>
      </c>
      <c r="AR403" s="53">
        <v>1996.3901058748331</v>
      </c>
      <c r="AS403" s="25">
        <f t="shared" si="148"/>
        <v>2051.209894125167</v>
      </c>
      <c r="AT403" s="21">
        <v>1095</v>
      </c>
      <c r="AU403" s="21">
        <v>0</v>
      </c>
      <c r="AV403" s="21">
        <v>100</v>
      </c>
      <c r="AW403" s="21">
        <v>0</v>
      </c>
      <c r="AX403" s="53">
        <v>127.82779388061097</v>
      </c>
      <c r="AY403" s="25">
        <f t="shared" si="149"/>
        <v>0</v>
      </c>
      <c r="AZ403" s="35">
        <v>2970</v>
      </c>
      <c r="BA403" s="21">
        <v>300</v>
      </c>
      <c r="BB403" s="21">
        <v>40</v>
      </c>
      <c r="BC403" s="35">
        <f t="shared" si="150"/>
        <v>2670</v>
      </c>
      <c r="BD403" s="53">
        <v>296.70620648996908</v>
      </c>
      <c r="BE403" s="25">
        <f t="shared" si="151"/>
        <v>43.293793510030923</v>
      </c>
      <c r="BF403" s="21">
        <v>320</v>
      </c>
      <c r="BG403" s="21">
        <v>40</v>
      </c>
      <c r="BH403" s="21">
        <v>5</v>
      </c>
      <c r="BI403" s="26">
        <f t="shared" si="152"/>
        <v>275</v>
      </c>
      <c r="BJ403" s="53">
        <v>57.945733963291495</v>
      </c>
      <c r="BK403" s="25">
        <f t="shared" si="153"/>
        <v>0</v>
      </c>
      <c r="BL403" s="35">
        <v>12990</v>
      </c>
      <c r="BM403" s="35">
        <v>1250</v>
      </c>
      <c r="BN403" s="35">
        <v>2001</v>
      </c>
      <c r="BO403" s="35">
        <f t="shared" si="154"/>
        <v>9739</v>
      </c>
      <c r="BP403" s="54">
        <v>2163.4871770689883</v>
      </c>
      <c r="BQ403" s="25">
        <f t="shared" si="155"/>
        <v>1087.5128229310117</v>
      </c>
      <c r="BR403" s="21">
        <v>2000</v>
      </c>
      <c r="BS403" s="21">
        <v>285</v>
      </c>
      <c r="BT403" s="21">
        <v>38</v>
      </c>
      <c r="BU403" s="21">
        <f t="shared" si="156"/>
        <v>1677</v>
      </c>
      <c r="BV403" s="55">
        <v>321.17954079606875</v>
      </c>
      <c r="BW403" s="32">
        <f t="shared" si="157"/>
        <v>1.8204592039312502</v>
      </c>
      <c r="BX403" s="35">
        <v>5328</v>
      </c>
      <c r="BY403" s="25">
        <v>1716</v>
      </c>
      <c r="BZ403" s="64">
        <v>70</v>
      </c>
      <c r="CA403" s="21">
        <f t="shared" si="158"/>
        <v>3542</v>
      </c>
      <c r="CB403" s="53">
        <v>1163.9765546813373</v>
      </c>
      <c r="CC403" s="25">
        <f t="shared" si="159"/>
        <v>622.02344531866265</v>
      </c>
      <c r="CD403" s="22">
        <v>5700</v>
      </c>
      <c r="CE403" s="21">
        <v>792</v>
      </c>
      <c r="CF403" s="133">
        <f t="shared" si="168"/>
        <v>505</v>
      </c>
      <c r="CG403" s="21">
        <f t="shared" si="160"/>
        <v>4908</v>
      </c>
      <c r="CH403" s="53">
        <v>1289.4797464927344</v>
      </c>
      <c r="CI403" s="25">
        <f t="shared" si="161"/>
        <v>7.5202535072655792</v>
      </c>
      <c r="CJ403" s="21">
        <f t="shared" si="162"/>
        <v>850</v>
      </c>
      <c r="CK403" s="21">
        <v>700</v>
      </c>
      <c r="CL403" s="21">
        <v>490</v>
      </c>
      <c r="CM403" s="21">
        <v>0</v>
      </c>
      <c r="CN403" s="53">
        <v>332.07004256451449</v>
      </c>
      <c r="CO403" s="25">
        <f t="shared" si="163"/>
        <v>857.92995743548545</v>
      </c>
    </row>
    <row r="404" spans="2:93" ht="14" customHeight="1" x14ac:dyDescent="0.35">
      <c r="B404" s="4"/>
      <c r="C404" s="13">
        <v>45099</v>
      </c>
      <c r="D404" s="22">
        <f t="shared" si="140"/>
        <v>5295</v>
      </c>
      <c r="E404" s="52">
        <v>3077.5</v>
      </c>
      <c r="F404" s="52">
        <v>50</v>
      </c>
      <c r="G404" s="22">
        <f t="shared" si="141"/>
        <v>2167.5</v>
      </c>
      <c r="H404" s="22">
        <v>45.185164295039868</v>
      </c>
      <c r="I404" s="22">
        <f t="shared" si="164"/>
        <v>3082.3148357049599</v>
      </c>
      <c r="J404" s="21">
        <v>300</v>
      </c>
      <c r="K404" s="21">
        <v>267</v>
      </c>
      <c r="L404" s="26">
        <v>33</v>
      </c>
      <c r="M404" s="21">
        <v>0</v>
      </c>
      <c r="N404" s="53">
        <v>33.545233141391975</v>
      </c>
      <c r="O404" s="25">
        <f t="shared" si="165"/>
        <v>266.45476685860802</v>
      </c>
      <c r="P404" s="21">
        <v>2500</v>
      </c>
      <c r="Q404" s="25">
        <v>2150</v>
      </c>
      <c r="R404" s="21">
        <v>0</v>
      </c>
      <c r="S404" s="25">
        <f t="shared" si="142"/>
        <v>350</v>
      </c>
      <c r="T404" s="53">
        <v>738.74999489774189</v>
      </c>
      <c r="U404" s="25">
        <f t="shared" si="143"/>
        <v>1411.250005102258</v>
      </c>
      <c r="V404" s="25">
        <v>1113</v>
      </c>
      <c r="W404" s="26">
        <v>40</v>
      </c>
      <c r="X404" s="25">
        <v>203</v>
      </c>
      <c r="Y404" s="21">
        <v>0</v>
      </c>
      <c r="Z404" s="53">
        <v>200.84685510325417</v>
      </c>
      <c r="AA404" s="25">
        <f t="shared" si="166"/>
        <v>42.153144896745829</v>
      </c>
      <c r="AB404" s="21">
        <v>864</v>
      </c>
      <c r="AC404" s="21">
        <v>110</v>
      </c>
      <c r="AD404" s="21">
        <v>120</v>
      </c>
      <c r="AE404" s="21">
        <f t="shared" si="144"/>
        <v>634</v>
      </c>
      <c r="AF404" s="52">
        <v>189.53917887050261</v>
      </c>
      <c r="AG404" s="22">
        <f t="shared" si="167"/>
        <v>40.46082112949739</v>
      </c>
      <c r="AH404" s="22">
        <v>2213</v>
      </c>
      <c r="AI404" s="21">
        <v>298.60000000000002</v>
      </c>
      <c r="AJ404" s="21">
        <v>600</v>
      </c>
      <c r="AK404" s="21">
        <f t="shared" si="145"/>
        <v>1314.4</v>
      </c>
      <c r="AL404" s="53">
        <v>943.99241491882219</v>
      </c>
      <c r="AM404" s="25">
        <f t="shared" si="146"/>
        <v>0</v>
      </c>
      <c r="AN404" s="35">
        <v>7670</v>
      </c>
      <c r="AO404" s="21">
        <v>3647.6</v>
      </c>
      <c r="AP404" s="21">
        <v>400</v>
      </c>
      <c r="AQ404" s="25">
        <f t="shared" si="147"/>
        <v>3622.4</v>
      </c>
      <c r="AR404" s="53">
        <v>1890.6979563371951</v>
      </c>
      <c r="AS404" s="25">
        <f t="shared" si="148"/>
        <v>2156.9020436628048</v>
      </c>
      <c r="AT404" s="21">
        <v>1095</v>
      </c>
      <c r="AU404" s="21">
        <v>0</v>
      </c>
      <c r="AV404" s="21">
        <v>100</v>
      </c>
      <c r="AW404" s="21">
        <v>0</v>
      </c>
      <c r="AX404" s="53">
        <v>130.39963233414767</v>
      </c>
      <c r="AY404" s="25">
        <f t="shared" si="149"/>
        <v>0</v>
      </c>
      <c r="AZ404" s="35">
        <v>2970</v>
      </c>
      <c r="BA404" s="21">
        <v>300</v>
      </c>
      <c r="BB404" s="21">
        <v>40</v>
      </c>
      <c r="BC404" s="35">
        <f t="shared" si="150"/>
        <v>2670</v>
      </c>
      <c r="BD404" s="53">
        <v>308.20554156039185</v>
      </c>
      <c r="BE404" s="25">
        <f t="shared" si="151"/>
        <v>31.79445843960815</v>
      </c>
      <c r="BF404" s="21">
        <v>320</v>
      </c>
      <c r="BG404" s="21">
        <v>40</v>
      </c>
      <c r="BH404" s="21">
        <v>5</v>
      </c>
      <c r="BI404" s="26">
        <f t="shared" si="152"/>
        <v>275</v>
      </c>
      <c r="BJ404" s="53">
        <v>63.461120102877999</v>
      </c>
      <c r="BK404" s="25">
        <f t="shared" si="153"/>
        <v>0</v>
      </c>
      <c r="BL404" s="35">
        <v>12990</v>
      </c>
      <c r="BM404" s="35">
        <v>1250</v>
      </c>
      <c r="BN404" s="35">
        <v>2001</v>
      </c>
      <c r="BO404" s="35">
        <f t="shared" si="154"/>
        <v>9739</v>
      </c>
      <c r="BP404" s="54">
        <v>2098.3928401845133</v>
      </c>
      <c r="BQ404" s="25">
        <f t="shared" si="155"/>
        <v>1152.6071598154867</v>
      </c>
      <c r="BR404" s="21">
        <v>2000</v>
      </c>
      <c r="BS404" s="21">
        <v>285</v>
      </c>
      <c r="BT404" s="21">
        <v>38</v>
      </c>
      <c r="BU404" s="21">
        <f t="shared" si="156"/>
        <v>1677</v>
      </c>
      <c r="BV404" s="55">
        <v>304.47873695419162</v>
      </c>
      <c r="BW404" s="32">
        <f t="shared" si="157"/>
        <v>18.521263045808382</v>
      </c>
      <c r="BX404" s="35">
        <v>5328</v>
      </c>
      <c r="BY404" s="25">
        <v>1716</v>
      </c>
      <c r="BZ404" s="64">
        <v>70</v>
      </c>
      <c r="CA404" s="21">
        <f t="shared" si="158"/>
        <v>3542</v>
      </c>
      <c r="CB404" s="53">
        <v>1212.9449476662583</v>
      </c>
      <c r="CC404" s="25">
        <f t="shared" si="159"/>
        <v>573.05505233374174</v>
      </c>
      <c r="CD404" s="22">
        <v>5700</v>
      </c>
      <c r="CE404" s="21">
        <v>792</v>
      </c>
      <c r="CF404" s="133">
        <f t="shared" si="168"/>
        <v>505</v>
      </c>
      <c r="CG404" s="21">
        <f t="shared" si="160"/>
        <v>4908</v>
      </c>
      <c r="CH404" s="53">
        <v>1313.8581400388612</v>
      </c>
      <c r="CI404" s="25">
        <f t="shared" si="161"/>
        <v>0</v>
      </c>
      <c r="CJ404" s="21">
        <f t="shared" si="162"/>
        <v>850</v>
      </c>
      <c r="CK404" s="21">
        <v>700</v>
      </c>
      <c r="CL404" s="21">
        <v>490</v>
      </c>
      <c r="CM404" s="21">
        <v>0</v>
      </c>
      <c r="CN404" s="53">
        <v>322.8882040459311</v>
      </c>
      <c r="CO404" s="25">
        <f t="shared" si="163"/>
        <v>867.11179595406884</v>
      </c>
    </row>
    <row r="405" spans="2:93" ht="14" customHeight="1" x14ac:dyDescent="0.35">
      <c r="B405" s="4"/>
      <c r="C405" s="13">
        <v>45100</v>
      </c>
      <c r="D405" s="22">
        <f t="shared" si="140"/>
        <v>5295</v>
      </c>
      <c r="E405" s="52">
        <v>3077.5</v>
      </c>
      <c r="F405" s="52">
        <v>50</v>
      </c>
      <c r="G405" s="22">
        <f t="shared" si="141"/>
        <v>2167.5</v>
      </c>
      <c r="H405" s="22">
        <v>45.185164295039868</v>
      </c>
      <c r="I405" s="22">
        <f t="shared" si="164"/>
        <v>3082.3148357049599</v>
      </c>
      <c r="J405" s="21">
        <v>300</v>
      </c>
      <c r="K405" s="21">
        <v>267</v>
      </c>
      <c r="L405" s="26">
        <v>33</v>
      </c>
      <c r="M405" s="21">
        <v>0</v>
      </c>
      <c r="N405" s="53">
        <v>35.589800471492687</v>
      </c>
      <c r="O405" s="25">
        <f t="shared" si="165"/>
        <v>264.41019952850729</v>
      </c>
      <c r="P405" s="21">
        <v>2500</v>
      </c>
      <c r="Q405" s="25">
        <v>2150</v>
      </c>
      <c r="R405" s="21">
        <v>0</v>
      </c>
      <c r="S405" s="25">
        <f t="shared" si="142"/>
        <v>350</v>
      </c>
      <c r="T405" s="53">
        <v>765.86148498472744</v>
      </c>
      <c r="U405" s="25">
        <f t="shared" si="143"/>
        <v>1384.1385150152726</v>
      </c>
      <c r="V405" s="25">
        <v>1113</v>
      </c>
      <c r="W405" s="26">
        <v>40</v>
      </c>
      <c r="X405" s="25">
        <v>203</v>
      </c>
      <c r="Y405" s="21">
        <v>0</v>
      </c>
      <c r="Z405" s="53">
        <v>142.53774029855177</v>
      </c>
      <c r="AA405" s="25">
        <f t="shared" si="166"/>
        <v>100.46225970144823</v>
      </c>
      <c r="AB405" s="21">
        <v>864</v>
      </c>
      <c r="AC405" s="21">
        <v>110</v>
      </c>
      <c r="AD405" s="21">
        <v>120</v>
      </c>
      <c r="AE405" s="21">
        <f t="shared" si="144"/>
        <v>634</v>
      </c>
      <c r="AF405" s="52">
        <v>169.79843164265395</v>
      </c>
      <c r="AG405" s="22">
        <f t="shared" si="167"/>
        <v>60.201568357346048</v>
      </c>
      <c r="AH405" s="22">
        <v>2213</v>
      </c>
      <c r="AI405" s="21">
        <v>298.60000000000002</v>
      </c>
      <c r="AJ405" s="21">
        <v>600</v>
      </c>
      <c r="AK405" s="21">
        <f t="shared" si="145"/>
        <v>1314.4</v>
      </c>
      <c r="AL405" s="53">
        <v>923.30301615678684</v>
      </c>
      <c r="AM405" s="25">
        <f t="shared" si="146"/>
        <v>0</v>
      </c>
      <c r="AN405" s="35">
        <v>7670</v>
      </c>
      <c r="AO405" s="21">
        <v>3647.6</v>
      </c>
      <c r="AP405" s="21">
        <v>400</v>
      </c>
      <c r="AQ405" s="25">
        <f t="shared" si="147"/>
        <v>3622.4</v>
      </c>
      <c r="AR405" s="53">
        <v>1915.452438230257</v>
      </c>
      <c r="AS405" s="25">
        <f t="shared" si="148"/>
        <v>2132.1475617697429</v>
      </c>
      <c r="AT405" s="21">
        <v>1095</v>
      </c>
      <c r="AU405" s="21">
        <v>0</v>
      </c>
      <c r="AV405" s="21">
        <v>100</v>
      </c>
      <c r="AW405" s="21">
        <v>0</v>
      </c>
      <c r="AX405" s="53">
        <v>90.006310902764739</v>
      </c>
      <c r="AY405" s="25">
        <f t="shared" si="149"/>
        <v>9.9936890972352614</v>
      </c>
      <c r="AZ405" s="35">
        <v>2970</v>
      </c>
      <c r="BA405" s="21">
        <v>300</v>
      </c>
      <c r="BB405" s="21">
        <v>40</v>
      </c>
      <c r="BC405" s="35">
        <f t="shared" si="150"/>
        <v>2670</v>
      </c>
      <c r="BD405" s="53">
        <v>313.75401228730288</v>
      </c>
      <c r="BE405" s="25">
        <f t="shared" si="151"/>
        <v>26.245987712697115</v>
      </c>
      <c r="BF405" s="21">
        <v>320</v>
      </c>
      <c r="BG405" s="21">
        <v>40</v>
      </c>
      <c r="BH405" s="21">
        <v>5</v>
      </c>
      <c r="BI405" s="26">
        <f t="shared" si="152"/>
        <v>275</v>
      </c>
      <c r="BJ405" s="53">
        <v>67.511529548504811</v>
      </c>
      <c r="BK405" s="25">
        <f t="shared" si="153"/>
        <v>0</v>
      </c>
      <c r="BL405" s="35">
        <v>12990</v>
      </c>
      <c r="BM405" s="35">
        <v>1250</v>
      </c>
      <c r="BN405" s="35">
        <v>2001</v>
      </c>
      <c r="BO405" s="35">
        <f t="shared" si="154"/>
        <v>9739</v>
      </c>
      <c r="BP405" s="54">
        <v>2066.3309540554519</v>
      </c>
      <c r="BQ405" s="25">
        <f t="shared" si="155"/>
        <v>1184.6690459445481</v>
      </c>
      <c r="BR405" s="21">
        <v>2000</v>
      </c>
      <c r="BS405" s="21">
        <v>285</v>
      </c>
      <c r="BT405" s="21">
        <v>38</v>
      </c>
      <c r="BU405" s="21">
        <f t="shared" si="156"/>
        <v>1677</v>
      </c>
      <c r="BV405" s="55">
        <v>313.71964325569064</v>
      </c>
      <c r="BW405" s="32">
        <f t="shared" si="157"/>
        <v>9.2803567443093584</v>
      </c>
      <c r="BX405" s="35">
        <v>5328</v>
      </c>
      <c r="BY405" s="25">
        <v>1716</v>
      </c>
      <c r="BZ405" s="64">
        <v>70</v>
      </c>
      <c r="CA405" s="21">
        <f t="shared" si="158"/>
        <v>3542</v>
      </c>
      <c r="CB405" s="53">
        <v>1218.6781268080003</v>
      </c>
      <c r="CC405" s="25">
        <f t="shared" si="159"/>
        <v>567.32187319199966</v>
      </c>
      <c r="CD405" s="22">
        <v>5700</v>
      </c>
      <c r="CE405" s="21">
        <v>792</v>
      </c>
      <c r="CF405" s="133">
        <f t="shared" si="168"/>
        <v>505</v>
      </c>
      <c r="CG405" s="21">
        <f t="shared" si="160"/>
        <v>4908</v>
      </c>
      <c r="CH405" s="53">
        <v>1270.5132643067845</v>
      </c>
      <c r="CI405" s="25">
        <f t="shared" si="161"/>
        <v>26.486735693215451</v>
      </c>
      <c r="CJ405" s="21">
        <f t="shared" si="162"/>
        <v>850</v>
      </c>
      <c r="CK405" s="21">
        <v>700</v>
      </c>
      <c r="CL405" s="21">
        <v>490</v>
      </c>
      <c r="CM405" s="21">
        <v>0</v>
      </c>
      <c r="CN405" s="53">
        <v>318.53965368979453</v>
      </c>
      <c r="CO405" s="25">
        <f t="shared" si="163"/>
        <v>871.46034631020552</v>
      </c>
    </row>
    <row r="406" spans="2:93" ht="14" customHeight="1" x14ac:dyDescent="0.35">
      <c r="B406" s="4"/>
      <c r="C406" s="13">
        <v>45101</v>
      </c>
      <c r="D406" s="22">
        <f t="shared" si="140"/>
        <v>5295</v>
      </c>
      <c r="E406" s="52">
        <v>3077.5</v>
      </c>
      <c r="F406" s="52">
        <v>50</v>
      </c>
      <c r="G406" s="22">
        <f t="shared" si="141"/>
        <v>2167.5</v>
      </c>
      <c r="H406" s="22">
        <v>45.185164295039868</v>
      </c>
      <c r="I406" s="22">
        <f t="shared" si="164"/>
        <v>3082.3148357049599</v>
      </c>
      <c r="J406" s="21">
        <v>300</v>
      </c>
      <c r="K406" s="21">
        <v>267</v>
      </c>
      <c r="L406" s="26">
        <v>33</v>
      </c>
      <c r="M406" s="21">
        <v>0</v>
      </c>
      <c r="N406" s="53">
        <v>29.129530320833886</v>
      </c>
      <c r="O406" s="25">
        <f t="shared" si="165"/>
        <v>270.87046967916609</v>
      </c>
      <c r="P406" s="21">
        <v>2500</v>
      </c>
      <c r="Q406" s="25">
        <v>2150</v>
      </c>
      <c r="R406" s="21">
        <v>0</v>
      </c>
      <c r="S406" s="25">
        <f t="shared" si="142"/>
        <v>350</v>
      </c>
      <c r="T406" s="53">
        <v>765.84185262116694</v>
      </c>
      <c r="U406" s="25">
        <f t="shared" si="143"/>
        <v>1384.1581473788331</v>
      </c>
      <c r="V406" s="25">
        <v>1113</v>
      </c>
      <c r="W406" s="26">
        <v>40</v>
      </c>
      <c r="X406" s="25">
        <v>203</v>
      </c>
      <c r="Y406" s="21">
        <v>0</v>
      </c>
      <c r="Z406" s="53">
        <v>212.80968984204816</v>
      </c>
      <c r="AA406" s="25">
        <f t="shared" si="166"/>
        <v>30.190310157951842</v>
      </c>
      <c r="AB406" s="21">
        <v>864</v>
      </c>
      <c r="AC406" s="21">
        <v>110</v>
      </c>
      <c r="AD406" s="21">
        <v>120</v>
      </c>
      <c r="AE406" s="21">
        <f t="shared" si="144"/>
        <v>634</v>
      </c>
      <c r="AF406" s="52">
        <v>118.04252811487099</v>
      </c>
      <c r="AG406" s="22">
        <f t="shared" si="167"/>
        <v>111.95747188512901</v>
      </c>
      <c r="AH406" s="22">
        <v>2213</v>
      </c>
      <c r="AI406" s="21">
        <v>298.60000000000002</v>
      </c>
      <c r="AJ406" s="21">
        <v>600</v>
      </c>
      <c r="AK406" s="21">
        <f t="shared" si="145"/>
        <v>1314.4</v>
      </c>
      <c r="AL406" s="53">
        <v>791.85117197445754</v>
      </c>
      <c r="AM406" s="25">
        <f t="shared" si="146"/>
        <v>106.74882802554248</v>
      </c>
      <c r="AN406" s="35">
        <v>7670</v>
      </c>
      <c r="AO406" s="21">
        <v>3647.6</v>
      </c>
      <c r="AP406" s="21">
        <v>400</v>
      </c>
      <c r="AQ406" s="25">
        <f t="shared" si="147"/>
        <v>3622.4</v>
      </c>
      <c r="AR406" s="53">
        <v>1871.8551900404314</v>
      </c>
      <c r="AS406" s="25">
        <f t="shared" si="148"/>
        <v>2175.7448099595686</v>
      </c>
      <c r="AT406" s="21">
        <v>1095</v>
      </c>
      <c r="AU406" s="21">
        <v>0</v>
      </c>
      <c r="AV406" s="21">
        <v>100</v>
      </c>
      <c r="AW406" s="21">
        <v>0</v>
      </c>
      <c r="AX406" s="53">
        <v>11.629966707240682</v>
      </c>
      <c r="AY406" s="25">
        <f t="shared" si="149"/>
        <v>88.370033292759317</v>
      </c>
      <c r="AZ406" s="35">
        <v>2970</v>
      </c>
      <c r="BA406" s="21">
        <v>300</v>
      </c>
      <c r="BB406" s="21">
        <v>40</v>
      </c>
      <c r="BC406" s="35">
        <f t="shared" si="150"/>
        <v>2670</v>
      </c>
      <c r="BD406" s="53">
        <v>256.81058970484241</v>
      </c>
      <c r="BE406" s="25">
        <f t="shared" si="151"/>
        <v>83.189410295157586</v>
      </c>
      <c r="BF406" s="21">
        <v>320</v>
      </c>
      <c r="BG406" s="21">
        <v>40</v>
      </c>
      <c r="BH406" s="21">
        <v>5</v>
      </c>
      <c r="BI406" s="26">
        <f t="shared" si="152"/>
        <v>275</v>
      </c>
      <c r="BJ406" s="53">
        <v>37.358301893529323</v>
      </c>
      <c r="BK406" s="25">
        <f t="shared" si="153"/>
        <v>7.6416981064706775</v>
      </c>
      <c r="BL406" s="35">
        <v>12990</v>
      </c>
      <c r="BM406" s="35">
        <v>1250</v>
      </c>
      <c r="BN406" s="35">
        <v>2001</v>
      </c>
      <c r="BO406" s="35">
        <f t="shared" si="154"/>
        <v>9739</v>
      </c>
      <c r="BP406" s="54">
        <v>1995.7307952778651</v>
      </c>
      <c r="BQ406" s="25">
        <f t="shared" si="155"/>
        <v>1255.2692047221349</v>
      </c>
      <c r="BR406" s="21">
        <v>2000</v>
      </c>
      <c r="BS406" s="21">
        <v>285</v>
      </c>
      <c r="BT406" s="21">
        <v>38</v>
      </c>
      <c r="BU406" s="21">
        <f t="shared" si="156"/>
        <v>1677</v>
      </c>
      <c r="BV406" s="55">
        <v>317.7282995575053</v>
      </c>
      <c r="BW406" s="32">
        <f t="shared" si="157"/>
        <v>5.2717004424947049</v>
      </c>
      <c r="BX406" s="35">
        <v>5328</v>
      </c>
      <c r="BY406" s="25">
        <v>1716</v>
      </c>
      <c r="BZ406" s="64">
        <v>70</v>
      </c>
      <c r="CA406" s="21">
        <f t="shared" si="158"/>
        <v>3542</v>
      </c>
      <c r="CB406" s="53">
        <v>1183.4440378611446</v>
      </c>
      <c r="CC406" s="25">
        <f t="shared" si="159"/>
        <v>602.55596213885542</v>
      </c>
      <c r="CD406" s="22">
        <v>5700</v>
      </c>
      <c r="CE406" s="21">
        <v>792</v>
      </c>
      <c r="CF406" s="133">
        <f t="shared" si="168"/>
        <v>505</v>
      </c>
      <c r="CG406" s="21">
        <f t="shared" si="160"/>
        <v>4908</v>
      </c>
      <c r="CH406" s="53">
        <v>1285.038901478249</v>
      </c>
      <c r="CI406" s="25">
        <f t="shared" si="161"/>
        <v>11.961098521750955</v>
      </c>
      <c r="CJ406" s="21">
        <f t="shared" si="162"/>
        <v>850</v>
      </c>
      <c r="CK406" s="21">
        <v>700</v>
      </c>
      <c r="CL406" s="21">
        <v>490</v>
      </c>
      <c r="CM406" s="21">
        <v>0</v>
      </c>
      <c r="CN406" s="53">
        <v>310.3452082728341</v>
      </c>
      <c r="CO406" s="25">
        <f t="shared" si="163"/>
        <v>879.65479172716596</v>
      </c>
    </row>
    <row r="407" spans="2:93" ht="14" customHeight="1" x14ac:dyDescent="0.35">
      <c r="B407" s="4"/>
      <c r="C407" s="13">
        <v>45102</v>
      </c>
      <c r="D407" s="22">
        <f t="shared" si="140"/>
        <v>5295</v>
      </c>
      <c r="E407" s="52">
        <v>3077.5</v>
      </c>
      <c r="F407" s="52">
        <v>50</v>
      </c>
      <c r="G407" s="22">
        <f t="shared" si="141"/>
        <v>2167.5</v>
      </c>
      <c r="H407" s="22">
        <v>45.185164295039868</v>
      </c>
      <c r="I407" s="22">
        <f t="shared" si="164"/>
        <v>3082.3148357049599</v>
      </c>
      <c r="J407" s="21">
        <v>300</v>
      </c>
      <c r="K407" s="21">
        <v>267</v>
      </c>
      <c r="L407" s="26">
        <v>33</v>
      </c>
      <c r="M407" s="21">
        <v>0</v>
      </c>
      <c r="N407" s="53">
        <v>15.067654081026182</v>
      </c>
      <c r="O407" s="25">
        <f t="shared" si="165"/>
        <v>284.93234591897379</v>
      </c>
      <c r="P407" s="21">
        <v>2500</v>
      </c>
      <c r="Q407" s="25">
        <v>2150</v>
      </c>
      <c r="R407" s="21">
        <v>0</v>
      </c>
      <c r="S407" s="25">
        <f t="shared" si="142"/>
        <v>350</v>
      </c>
      <c r="T407" s="53">
        <v>764.53966481249779</v>
      </c>
      <c r="U407" s="25">
        <f t="shared" si="143"/>
        <v>1385.4603351875021</v>
      </c>
      <c r="V407" s="25">
        <v>1113</v>
      </c>
      <c r="W407" s="26">
        <v>40</v>
      </c>
      <c r="X407" s="25">
        <v>203</v>
      </c>
      <c r="Y407" s="21">
        <v>0</v>
      </c>
      <c r="Z407" s="53">
        <v>214.64573112977382</v>
      </c>
      <c r="AA407" s="25">
        <f t="shared" si="166"/>
        <v>28.354268870226178</v>
      </c>
      <c r="AB407" s="21">
        <v>864</v>
      </c>
      <c r="AC407" s="21">
        <v>110</v>
      </c>
      <c r="AD407" s="21">
        <v>120</v>
      </c>
      <c r="AE407" s="21">
        <f t="shared" si="144"/>
        <v>634</v>
      </c>
      <c r="AF407" s="52">
        <v>125.52198188694153</v>
      </c>
      <c r="AG407" s="22">
        <f t="shared" si="167"/>
        <v>104.47801811305847</v>
      </c>
      <c r="AH407" s="22">
        <v>2213</v>
      </c>
      <c r="AI407" s="21">
        <v>298.60000000000002</v>
      </c>
      <c r="AJ407" s="21">
        <v>600</v>
      </c>
      <c r="AK407" s="21">
        <f t="shared" si="145"/>
        <v>1314.4</v>
      </c>
      <c r="AL407" s="53">
        <v>762.54444722725054</v>
      </c>
      <c r="AM407" s="25">
        <f t="shared" si="146"/>
        <v>136.05555277274948</v>
      </c>
      <c r="AN407" s="35">
        <v>7670</v>
      </c>
      <c r="AO407" s="21">
        <v>3647.6</v>
      </c>
      <c r="AP407" s="21">
        <v>400</v>
      </c>
      <c r="AQ407" s="25">
        <f t="shared" si="147"/>
        <v>3622.4</v>
      </c>
      <c r="AR407" s="53">
        <v>1855.1063452466715</v>
      </c>
      <c r="AS407" s="25">
        <f t="shared" si="148"/>
        <v>2192.4936547533284</v>
      </c>
      <c r="AT407" s="21">
        <v>1095</v>
      </c>
      <c r="AU407" s="21">
        <v>0</v>
      </c>
      <c r="AV407" s="21">
        <v>100</v>
      </c>
      <c r="AW407" s="21">
        <v>0</v>
      </c>
      <c r="AX407" s="53">
        <v>9.8169628399019579</v>
      </c>
      <c r="AY407" s="25">
        <f t="shared" si="149"/>
        <v>90.183037160098038</v>
      </c>
      <c r="AZ407" s="35">
        <v>2970</v>
      </c>
      <c r="BA407" s="21">
        <v>300</v>
      </c>
      <c r="BB407" s="21">
        <v>40</v>
      </c>
      <c r="BC407" s="35">
        <f t="shared" si="150"/>
        <v>2670</v>
      </c>
      <c r="BD407" s="53">
        <v>233.05680903729788</v>
      </c>
      <c r="BE407" s="25">
        <f t="shared" si="151"/>
        <v>106.94319096270212</v>
      </c>
      <c r="BF407" s="21">
        <v>320</v>
      </c>
      <c r="BG407" s="21">
        <v>40</v>
      </c>
      <c r="BH407" s="21">
        <v>5</v>
      </c>
      <c r="BI407" s="26">
        <f t="shared" si="152"/>
        <v>275</v>
      </c>
      <c r="BJ407" s="53">
        <v>34.583491747418861</v>
      </c>
      <c r="BK407" s="25">
        <f t="shared" si="153"/>
        <v>10.416508252581139</v>
      </c>
      <c r="BL407" s="35">
        <v>12990</v>
      </c>
      <c r="BM407" s="35">
        <v>1250</v>
      </c>
      <c r="BN407" s="35">
        <v>2001</v>
      </c>
      <c r="BO407" s="35">
        <f t="shared" si="154"/>
        <v>9739</v>
      </c>
      <c r="BP407" s="54">
        <v>1900.1197578189722</v>
      </c>
      <c r="BQ407" s="25">
        <f t="shared" si="155"/>
        <v>1350.8802421810278</v>
      </c>
      <c r="BR407" s="21">
        <v>2000</v>
      </c>
      <c r="BS407" s="21">
        <v>285</v>
      </c>
      <c r="BT407" s="21">
        <v>38</v>
      </c>
      <c r="BU407" s="21">
        <f t="shared" si="156"/>
        <v>1677</v>
      </c>
      <c r="BV407" s="55">
        <v>319.7622906842073</v>
      </c>
      <c r="BW407" s="32">
        <f t="shared" si="157"/>
        <v>3.2377093157926993</v>
      </c>
      <c r="BX407" s="35">
        <v>5328</v>
      </c>
      <c r="BY407" s="25">
        <v>1716</v>
      </c>
      <c r="BZ407" s="64">
        <v>70</v>
      </c>
      <c r="CA407" s="21">
        <f t="shared" si="158"/>
        <v>3542</v>
      </c>
      <c r="CB407" s="53">
        <v>1193.4634645940466</v>
      </c>
      <c r="CC407" s="25">
        <f t="shared" si="159"/>
        <v>592.53653540595337</v>
      </c>
      <c r="CD407" s="22">
        <v>5700</v>
      </c>
      <c r="CE407" s="21">
        <v>792</v>
      </c>
      <c r="CF407" s="133">
        <f t="shared" si="168"/>
        <v>505</v>
      </c>
      <c r="CG407" s="21">
        <f t="shared" si="160"/>
        <v>4908</v>
      </c>
      <c r="CH407" s="53">
        <v>1260.5315308900606</v>
      </c>
      <c r="CI407" s="25">
        <f t="shared" si="161"/>
        <v>36.468469109939406</v>
      </c>
      <c r="CJ407" s="21">
        <f t="shared" si="162"/>
        <v>850</v>
      </c>
      <c r="CK407" s="21">
        <v>700</v>
      </c>
      <c r="CL407" s="21">
        <v>490</v>
      </c>
      <c r="CM407" s="21">
        <v>0</v>
      </c>
      <c r="CN407" s="53">
        <v>275.48842409821464</v>
      </c>
      <c r="CO407" s="25">
        <f t="shared" si="163"/>
        <v>914.51157590178536</v>
      </c>
    </row>
    <row r="408" spans="2:93" ht="11" customHeight="1" x14ac:dyDescent="0.35">
      <c r="B408" s="4"/>
      <c r="C408" s="13">
        <v>45103</v>
      </c>
      <c r="D408" s="22">
        <f t="shared" si="140"/>
        <v>5295</v>
      </c>
      <c r="E408" s="52">
        <v>3077.5</v>
      </c>
      <c r="F408" s="52">
        <v>50</v>
      </c>
      <c r="G408" s="22">
        <f t="shared" si="141"/>
        <v>2167.5</v>
      </c>
      <c r="H408" s="22">
        <v>45.185164295039868</v>
      </c>
      <c r="I408" s="22">
        <f t="shared" si="164"/>
        <v>3082.3148357049599</v>
      </c>
      <c r="J408" s="21">
        <v>300</v>
      </c>
      <c r="K408" s="21">
        <v>267</v>
      </c>
      <c r="L408" s="26">
        <v>33</v>
      </c>
      <c r="M408" s="21">
        <v>0</v>
      </c>
      <c r="N408" s="53">
        <v>30.834563056605777</v>
      </c>
      <c r="O408" s="25">
        <f t="shared" si="165"/>
        <v>269.16543694339424</v>
      </c>
      <c r="P408" s="21">
        <v>2500</v>
      </c>
      <c r="Q408" s="25">
        <v>2150</v>
      </c>
      <c r="R408" s="21">
        <v>0</v>
      </c>
      <c r="S408" s="25">
        <f t="shared" si="142"/>
        <v>350</v>
      </c>
      <c r="T408" s="53">
        <v>766.44072362504107</v>
      </c>
      <c r="U408" s="25">
        <f t="shared" si="143"/>
        <v>1383.5592763749589</v>
      </c>
      <c r="V408" s="25">
        <v>1113</v>
      </c>
      <c r="W408" s="26">
        <v>40</v>
      </c>
      <c r="X408" s="25">
        <v>203</v>
      </c>
      <c r="Y408" s="21">
        <v>0</v>
      </c>
      <c r="Z408" s="53">
        <v>221.22526848869771</v>
      </c>
      <c r="AA408" s="25">
        <f t="shared" si="166"/>
        <v>21.774731511302292</v>
      </c>
      <c r="AB408" s="21">
        <v>864</v>
      </c>
      <c r="AC408" s="21">
        <v>110</v>
      </c>
      <c r="AD408" s="21">
        <v>120</v>
      </c>
      <c r="AE408" s="21">
        <f t="shared" si="144"/>
        <v>634</v>
      </c>
      <c r="AF408" s="52">
        <v>161.00132392073013</v>
      </c>
      <c r="AG408" s="22">
        <f t="shared" si="167"/>
        <v>68.99867607926987</v>
      </c>
      <c r="AH408" s="22">
        <v>2213</v>
      </c>
      <c r="AI408" s="21">
        <v>298.60000000000002</v>
      </c>
      <c r="AJ408" s="21">
        <v>600</v>
      </c>
      <c r="AK408" s="21">
        <f t="shared" si="145"/>
        <v>1314.4</v>
      </c>
      <c r="AL408" s="53">
        <v>917.93448564625112</v>
      </c>
      <c r="AM408" s="25">
        <f t="shared" si="146"/>
        <v>0</v>
      </c>
      <c r="AN408" s="35">
        <v>7670</v>
      </c>
      <c r="AO408" s="21">
        <v>3647.6</v>
      </c>
      <c r="AP408" s="21">
        <v>400</v>
      </c>
      <c r="AQ408" s="25">
        <f t="shared" si="147"/>
        <v>3622.4</v>
      </c>
      <c r="AR408" s="53">
        <v>1918.486624043956</v>
      </c>
      <c r="AS408" s="25">
        <f t="shared" si="148"/>
        <v>2129.1133759560439</v>
      </c>
      <c r="AT408" s="21">
        <v>1095</v>
      </c>
      <c r="AU408" s="21">
        <v>0</v>
      </c>
      <c r="AV408" s="21">
        <v>100</v>
      </c>
      <c r="AW408" s="21">
        <v>0</v>
      </c>
      <c r="AX408" s="53">
        <v>50.691364438382472</v>
      </c>
      <c r="AY408" s="25">
        <f t="shared" si="149"/>
        <v>49.308635561617528</v>
      </c>
      <c r="AZ408" s="35">
        <v>2970</v>
      </c>
      <c r="BA408" s="21">
        <v>300</v>
      </c>
      <c r="BB408" s="21">
        <v>40</v>
      </c>
      <c r="BC408" s="35">
        <f t="shared" si="150"/>
        <v>2670</v>
      </c>
      <c r="BD408" s="53">
        <v>294.29031170748755</v>
      </c>
      <c r="BE408" s="25">
        <f t="shared" si="151"/>
        <v>45.709688292512453</v>
      </c>
      <c r="BF408" s="21">
        <v>320</v>
      </c>
      <c r="BG408" s="21">
        <v>40</v>
      </c>
      <c r="BH408" s="21">
        <v>5</v>
      </c>
      <c r="BI408" s="26">
        <f t="shared" si="152"/>
        <v>275</v>
      </c>
      <c r="BJ408" s="53">
        <v>54.940376803317264</v>
      </c>
      <c r="BK408" s="25">
        <f t="shared" si="153"/>
        <v>0</v>
      </c>
      <c r="BL408" s="35">
        <v>12990</v>
      </c>
      <c r="BM408" s="35">
        <v>1250</v>
      </c>
      <c r="BN408" s="35">
        <v>2001</v>
      </c>
      <c r="BO408" s="35">
        <f t="shared" si="154"/>
        <v>9739</v>
      </c>
      <c r="BP408" s="54">
        <v>1841.686835291745</v>
      </c>
      <c r="BQ408" s="25">
        <f t="shared" si="155"/>
        <v>1409.313164708255</v>
      </c>
      <c r="BR408" s="21">
        <v>2000</v>
      </c>
      <c r="BS408" s="21">
        <v>285</v>
      </c>
      <c r="BT408" s="21">
        <v>38</v>
      </c>
      <c r="BU408" s="21">
        <f t="shared" si="156"/>
        <v>1677</v>
      </c>
      <c r="BV408" s="55">
        <v>327.36624185513875</v>
      </c>
      <c r="BW408" s="32">
        <f t="shared" si="157"/>
        <v>0</v>
      </c>
      <c r="BX408" s="35">
        <v>5328</v>
      </c>
      <c r="BY408" s="25">
        <v>1716</v>
      </c>
      <c r="BZ408" s="64">
        <v>70</v>
      </c>
      <c r="CA408" s="21">
        <f t="shared" si="158"/>
        <v>3542</v>
      </c>
      <c r="CB408" s="53">
        <v>1199.5848729008833</v>
      </c>
      <c r="CC408" s="25">
        <f t="shared" si="159"/>
        <v>586.41512709911672</v>
      </c>
      <c r="CD408" s="22">
        <v>5700</v>
      </c>
      <c r="CE408" s="21">
        <v>792</v>
      </c>
      <c r="CF408" s="133">
        <f t="shared" si="168"/>
        <v>505</v>
      </c>
      <c r="CG408" s="21">
        <f t="shared" si="160"/>
        <v>4908</v>
      </c>
      <c r="CH408" s="53">
        <v>1211.1123149625162</v>
      </c>
      <c r="CI408" s="25">
        <f t="shared" si="161"/>
        <v>85.887685037483834</v>
      </c>
      <c r="CJ408" s="21">
        <f t="shared" si="162"/>
        <v>850</v>
      </c>
      <c r="CK408" s="21">
        <v>700</v>
      </c>
      <c r="CL408" s="21">
        <v>490</v>
      </c>
      <c r="CM408" s="21">
        <v>0</v>
      </c>
      <c r="CN408" s="53">
        <v>343.93882775780099</v>
      </c>
      <c r="CO408" s="25">
        <f t="shared" si="163"/>
        <v>846.06117224219906</v>
      </c>
    </row>
    <row r="409" spans="2:93" ht="11" customHeight="1" x14ac:dyDescent="0.35">
      <c r="B409" s="4"/>
      <c r="C409" s="13">
        <v>45104</v>
      </c>
      <c r="D409" s="22">
        <f t="shared" si="140"/>
        <v>5295</v>
      </c>
      <c r="E409" s="52">
        <v>3077.5</v>
      </c>
      <c r="F409" s="52">
        <v>50</v>
      </c>
      <c r="G409" s="22">
        <f t="shared" si="141"/>
        <v>2167.5</v>
      </c>
      <c r="H409" s="22">
        <v>45.185164295039868</v>
      </c>
      <c r="I409" s="22">
        <f t="shared" si="164"/>
        <v>3082.3148357049599</v>
      </c>
      <c r="J409" s="21">
        <v>300</v>
      </c>
      <c r="K409" s="21">
        <v>267</v>
      </c>
      <c r="L409" s="26">
        <v>33</v>
      </c>
      <c r="M409" s="21">
        <v>0</v>
      </c>
      <c r="N409" s="53">
        <v>32.117807890082815</v>
      </c>
      <c r="O409" s="25">
        <f t="shared" si="165"/>
        <v>267.88219210991718</v>
      </c>
      <c r="P409" s="21">
        <v>2500</v>
      </c>
      <c r="Q409" s="25">
        <v>2150</v>
      </c>
      <c r="R409" s="21">
        <v>0</v>
      </c>
      <c r="S409" s="25">
        <f t="shared" si="142"/>
        <v>350</v>
      </c>
      <c r="T409" s="53">
        <v>767.87198281602969</v>
      </c>
      <c r="U409" s="25">
        <f t="shared" si="143"/>
        <v>1382.1280171839703</v>
      </c>
      <c r="V409" s="25">
        <v>1113</v>
      </c>
      <c r="W409" s="26">
        <v>40</v>
      </c>
      <c r="X409" s="25">
        <v>203</v>
      </c>
      <c r="Y409" s="21">
        <v>0</v>
      </c>
      <c r="Z409" s="53">
        <v>225.04781195696498</v>
      </c>
      <c r="AA409" s="25">
        <f t="shared" si="166"/>
        <v>17.952188043035022</v>
      </c>
      <c r="AB409" s="21">
        <v>864</v>
      </c>
      <c r="AC409" s="21">
        <v>110</v>
      </c>
      <c r="AD409" s="21">
        <v>120</v>
      </c>
      <c r="AE409" s="21">
        <f t="shared" si="144"/>
        <v>634</v>
      </c>
      <c r="AF409" s="52">
        <v>162.82109092885827</v>
      </c>
      <c r="AG409" s="22">
        <f t="shared" si="167"/>
        <v>67.178909071141732</v>
      </c>
      <c r="AH409" s="22">
        <v>2213</v>
      </c>
      <c r="AI409" s="21">
        <v>298.60000000000002</v>
      </c>
      <c r="AJ409" s="21">
        <v>600</v>
      </c>
      <c r="AK409" s="21">
        <f t="shared" si="145"/>
        <v>1314.4</v>
      </c>
      <c r="AL409" s="53">
        <v>932.73919509761436</v>
      </c>
      <c r="AM409" s="25">
        <f t="shared" si="146"/>
        <v>0</v>
      </c>
      <c r="AN409" s="35">
        <v>7670</v>
      </c>
      <c r="AO409" s="21">
        <v>3647.6</v>
      </c>
      <c r="AP409" s="21">
        <v>400</v>
      </c>
      <c r="AQ409" s="25">
        <f t="shared" si="147"/>
        <v>3622.4</v>
      </c>
      <c r="AR409" s="53">
        <v>1870.806844296962</v>
      </c>
      <c r="AS409" s="25">
        <f t="shared" si="148"/>
        <v>2176.7931557030379</v>
      </c>
      <c r="AT409" s="21">
        <v>1095</v>
      </c>
      <c r="AU409" s="21">
        <v>0</v>
      </c>
      <c r="AV409" s="21">
        <v>100</v>
      </c>
      <c r="AW409" s="21">
        <v>0</v>
      </c>
      <c r="AX409" s="53">
        <v>80.736047196770983</v>
      </c>
      <c r="AY409" s="25">
        <f t="shared" si="149"/>
        <v>19.263952803229017</v>
      </c>
      <c r="AZ409" s="35">
        <v>2970</v>
      </c>
      <c r="BA409" s="21">
        <v>300</v>
      </c>
      <c r="BB409" s="21">
        <v>40</v>
      </c>
      <c r="BC409" s="35">
        <f t="shared" si="150"/>
        <v>2670</v>
      </c>
      <c r="BD409" s="53">
        <v>318.10109751502546</v>
      </c>
      <c r="BE409" s="25">
        <f t="shared" si="151"/>
        <v>21.898902484974542</v>
      </c>
      <c r="BF409" s="21">
        <v>320</v>
      </c>
      <c r="BG409" s="21">
        <v>40</v>
      </c>
      <c r="BH409" s="21">
        <v>5</v>
      </c>
      <c r="BI409" s="26">
        <f t="shared" si="152"/>
        <v>275</v>
      </c>
      <c r="BJ409" s="53">
        <v>56.597351020746572</v>
      </c>
      <c r="BK409" s="25">
        <f t="shared" si="153"/>
        <v>0</v>
      </c>
      <c r="BL409" s="35">
        <v>12990</v>
      </c>
      <c r="BM409" s="35">
        <v>1250</v>
      </c>
      <c r="BN409" s="35">
        <v>2001</v>
      </c>
      <c r="BO409" s="35">
        <f t="shared" si="154"/>
        <v>9739</v>
      </c>
      <c r="BP409" s="54">
        <v>1955.6604572612011</v>
      </c>
      <c r="BQ409" s="25">
        <f t="shared" si="155"/>
        <v>1295.3395427387989</v>
      </c>
      <c r="BR409" s="21">
        <v>2000</v>
      </c>
      <c r="BS409" s="21">
        <v>285</v>
      </c>
      <c r="BT409" s="21">
        <v>38</v>
      </c>
      <c r="BU409" s="21">
        <f t="shared" si="156"/>
        <v>1677</v>
      </c>
      <c r="BV409" s="55">
        <v>325.69999592605603</v>
      </c>
      <c r="BW409" s="32">
        <f t="shared" si="157"/>
        <v>0</v>
      </c>
      <c r="BX409" s="35">
        <v>5328</v>
      </c>
      <c r="BY409" s="25">
        <v>1716</v>
      </c>
      <c r="BZ409" s="64">
        <v>70</v>
      </c>
      <c r="CA409" s="21">
        <f t="shared" si="158"/>
        <v>3542</v>
      </c>
      <c r="CB409" s="53">
        <v>1213.7943304718681</v>
      </c>
      <c r="CC409" s="25">
        <f t="shared" si="159"/>
        <v>572.20566952813192</v>
      </c>
      <c r="CD409" s="22">
        <v>5700</v>
      </c>
      <c r="CE409" s="21">
        <v>792</v>
      </c>
      <c r="CF409" s="133">
        <f t="shared" si="168"/>
        <v>505</v>
      </c>
      <c r="CG409" s="21">
        <f t="shared" si="160"/>
        <v>4908</v>
      </c>
      <c r="CH409" s="53">
        <v>1234.3472623466523</v>
      </c>
      <c r="CI409" s="25">
        <f t="shared" si="161"/>
        <v>62.652737653347685</v>
      </c>
      <c r="CJ409" s="21">
        <f t="shared" si="162"/>
        <v>850</v>
      </c>
      <c r="CK409" s="21">
        <v>700</v>
      </c>
      <c r="CL409" s="21">
        <v>490</v>
      </c>
      <c r="CM409" s="21">
        <v>0</v>
      </c>
      <c r="CN409" s="53">
        <v>417.27223090362486</v>
      </c>
      <c r="CO409" s="25">
        <f t="shared" si="163"/>
        <v>772.72776909637514</v>
      </c>
    </row>
    <row r="410" spans="2:93" ht="11" customHeight="1" x14ac:dyDescent="0.35">
      <c r="B410" s="4"/>
      <c r="C410" s="13">
        <v>45105</v>
      </c>
      <c r="D410" s="22">
        <f t="shared" si="140"/>
        <v>5295</v>
      </c>
      <c r="E410" s="52">
        <v>3077.5</v>
      </c>
      <c r="F410" s="52">
        <v>50</v>
      </c>
      <c r="G410" s="22">
        <f t="shared" si="141"/>
        <v>2167.5</v>
      </c>
      <c r="H410" s="22">
        <v>45.185164295039868</v>
      </c>
      <c r="I410" s="22">
        <f t="shared" si="164"/>
        <v>3082.3148357049599</v>
      </c>
      <c r="J410" s="21">
        <v>300</v>
      </c>
      <c r="K410" s="21">
        <v>267</v>
      </c>
      <c r="L410" s="26">
        <v>33</v>
      </c>
      <c r="M410" s="21">
        <v>0</v>
      </c>
      <c r="N410" s="53">
        <v>31.792452942525205</v>
      </c>
      <c r="O410" s="25">
        <f t="shared" si="165"/>
        <v>268.20754705747481</v>
      </c>
      <c r="P410" s="21">
        <v>2500</v>
      </c>
      <c r="Q410" s="25">
        <v>2150</v>
      </c>
      <c r="R410" s="21">
        <v>0</v>
      </c>
      <c r="S410" s="25">
        <f t="shared" si="142"/>
        <v>350</v>
      </c>
      <c r="T410" s="53">
        <v>766.73691852400987</v>
      </c>
      <c r="U410" s="25">
        <f t="shared" si="143"/>
        <v>1383.26308147599</v>
      </c>
      <c r="V410" s="25">
        <v>1113</v>
      </c>
      <c r="W410" s="26">
        <v>40</v>
      </c>
      <c r="X410" s="25">
        <v>203</v>
      </c>
      <c r="Y410" s="21">
        <v>0</v>
      </c>
      <c r="Z410" s="53">
        <v>229.45534437388579</v>
      </c>
      <c r="AA410" s="25">
        <f t="shared" si="166"/>
        <v>13.544655626114206</v>
      </c>
      <c r="AB410" s="21">
        <v>864</v>
      </c>
      <c r="AC410" s="21">
        <v>110</v>
      </c>
      <c r="AD410" s="21">
        <v>120</v>
      </c>
      <c r="AE410" s="21">
        <f t="shared" si="144"/>
        <v>634</v>
      </c>
      <c r="AF410" s="52">
        <v>173.90006347891301</v>
      </c>
      <c r="AG410" s="22">
        <f t="shared" si="167"/>
        <v>56.099936521086988</v>
      </c>
      <c r="AH410" s="22">
        <v>2213</v>
      </c>
      <c r="AI410" s="21">
        <v>298.60000000000002</v>
      </c>
      <c r="AJ410" s="21">
        <v>600</v>
      </c>
      <c r="AK410" s="21">
        <f t="shared" si="145"/>
        <v>1314.4</v>
      </c>
      <c r="AL410" s="53">
        <v>962.49477772461103</v>
      </c>
      <c r="AM410" s="25">
        <f t="shared" si="146"/>
        <v>0</v>
      </c>
      <c r="AN410" s="35">
        <v>7670</v>
      </c>
      <c r="AO410" s="21">
        <v>3647.6</v>
      </c>
      <c r="AP410" s="21">
        <v>400</v>
      </c>
      <c r="AQ410" s="25">
        <f t="shared" si="147"/>
        <v>3622.4</v>
      </c>
      <c r="AR410" s="53">
        <v>1889.6056601360708</v>
      </c>
      <c r="AS410" s="25">
        <f t="shared" si="148"/>
        <v>2157.9943398639289</v>
      </c>
      <c r="AT410" s="21">
        <v>1095</v>
      </c>
      <c r="AU410" s="21">
        <v>0</v>
      </c>
      <c r="AV410" s="21">
        <v>100</v>
      </c>
      <c r="AW410" s="21">
        <v>0</v>
      </c>
      <c r="AX410" s="53">
        <v>110.70177060632099</v>
      </c>
      <c r="AY410" s="25">
        <f t="shared" si="149"/>
        <v>0</v>
      </c>
      <c r="AZ410" s="35">
        <v>2970</v>
      </c>
      <c r="BA410" s="21">
        <v>300</v>
      </c>
      <c r="BB410" s="21">
        <v>40</v>
      </c>
      <c r="BC410" s="35">
        <f t="shared" si="150"/>
        <v>2670</v>
      </c>
      <c r="BD410" s="53">
        <v>310.14419512178443</v>
      </c>
      <c r="BE410" s="25">
        <f t="shared" si="151"/>
        <v>29.855804878215565</v>
      </c>
      <c r="BF410" s="21">
        <v>320</v>
      </c>
      <c r="BG410" s="21">
        <v>40</v>
      </c>
      <c r="BH410" s="21">
        <v>5</v>
      </c>
      <c r="BI410" s="26">
        <f t="shared" si="152"/>
        <v>275</v>
      </c>
      <c r="BJ410" s="53">
        <v>50.760451198448372</v>
      </c>
      <c r="BK410" s="25">
        <f t="shared" si="153"/>
        <v>0</v>
      </c>
      <c r="BL410" s="35">
        <v>12990</v>
      </c>
      <c r="BM410" s="35">
        <v>1250</v>
      </c>
      <c r="BN410" s="35">
        <v>2001</v>
      </c>
      <c r="BO410" s="35">
        <f t="shared" si="154"/>
        <v>9739</v>
      </c>
      <c r="BP410" s="54">
        <v>1911.7459884832281</v>
      </c>
      <c r="BQ410" s="25">
        <f t="shared" si="155"/>
        <v>1339.2540115167719</v>
      </c>
      <c r="BR410" s="21">
        <v>2000</v>
      </c>
      <c r="BS410" s="21">
        <v>285</v>
      </c>
      <c r="BT410" s="21">
        <v>38</v>
      </c>
      <c r="BU410" s="21">
        <f t="shared" si="156"/>
        <v>1677</v>
      </c>
      <c r="BV410" s="55">
        <v>323.07210288513733</v>
      </c>
      <c r="BW410" s="32">
        <f t="shared" si="157"/>
        <v>0</v>
      </c>
      <c r="BX410" s="35">
        <v>5328</v>
      </c>
      <c r="BY410" s="25">
        <v>1716</v>
      </c>
      <c r="BZ410" s="64">
        <v>70</v>
      </c>
      <c r="CA410" s="21">
        <f t="shared" si="158"/>
        <v>3542</v>
      </c>
      <c r="CB410" s="53">
        <v>1194.9671718965337</v>
      </c>
      <c r="CC410" s="25">
        <f t="shared" si="159"/>
        <v>591.03282810346627</v>
      </c>
      <c r="CD410" s="22">
        <v>5700</v>
      </c>
      <c r="CE410" s="21">
        <v>792</v>
      </c>
      <c r="CF410" s="133">
        <f t="shared" si="168"/>
        <v>505</v>
      </c>
      <c r="CG410" s="21">
        <f t="shared" si="160"/>
        <v>4908</v>
      </c>
      <c r="CH410" s="53">
        <v>1077.8176302922991</v>
      </c>
      <c r="CI410" s="25">
        <f t="shared" si="161"/>
        <v>219.1823697077009</v>
      </c>
      <c r="CJ410" s="21">
        <f t="shared" si="162"/>
        <v>850</v>
      </c>
      <c r="CK410" s="21">
        <v>700</v>
      </c>
      <c r="CL410" s="21">
        <v>490</v>
      </c>
      <c r="CM410" s="21">
        <v>0</v>
      </c>
      <c r="CN410" s="53">
        <v>421.26261713218247</v>
      </c>
      <c r="CO410" s="25">
        <f t="shared" si="163"/>
        <v>768.73738286781759</v>
      </c>
    </row>
    <row r="411" spans="2:93" ht="11" customHeight="1" x14ac:dyDescent="0.35">
      <c r="B411" s="4"/>
      <c r="C411" s="13">
        <v>45106</v>
      </c>
      <c r="D411" s="22">
        <f t="shared" si="140"/>
        <v>5295</v>
      </c>
      <c r="E411" s="52">
        <v>3077.5</v>
      </c>
      <c r="F411" s="52">
        <v>50</v>
      </c>
      <c r="G411" s="22">
        <f t="shared" si="141"/>
        <v>2167.5</v>
      </c>
      <c r="H411" s="22">
        <v>45.185164295039868</v>
      </c>
      <c r="I411" s="22">
        <f t="shared" si="164"/>
        <v>3082.3148357049599</v>
      </c>
      <c r="J411" s="21">
        <v>300</v>
      </c>
      <c r="K411" s="21">
        <v>267</v>
      </c>
      <c r="L411" s="26">
        <v>33</v>
      </c>
      <c r="M411" s="21">
        <v>0</v>
      </c>
      <c r="N411" s="53">
        <v>32.224886443482411</v>
      </c>
      <c r="O411" s="25">
        <f t="shared" si="165"/>
        <v>267.77511355651757</v>
      </c>
      <c r="P411" s="21">
        <v>2500</v>
      </c>
      <c r="Q411" s="25">
        <v>2150</v>
      </c>
      <c r="R411" s="21">
        <v>0</v>
      </c>
      <c r="S411" s="25">
        <f t="shared" si="142"/>
        <v>350</v>
      </c>
      <c r="T411" s="53">
        <v>767.27589544847683</v>
      </c>
      <c r="U411" s="25">
        <f t="shared" si="143"/>
        <v>1382.7241045515232</v>
      </c>
      <c r="V411" s="25">
        <v>1113</v>
      </c>
      <c r="W411" s="26">
        <v>40</v>
      </c>
      <c r="X411" s="25">
        <v>203</v>
      </c>
      <c r="Y411" s="21">
        <v>0</v>
      </c>
      <c r="Z411" s="53">
        <v>203.29188189075919</v>
      </c>
      <c r="AA411" s="25">
        <f t="shared" si="166"/>
        <v>39.708118109240814</v>
      </c>
      <c r="AB411" s="21">
        <v>864</v>
      </c>
      <c r="AC411" s="21">
        <v>110</v>
      </c>
      <c r="AD411" s="21">
        <v>120</v>
      </c>
      <c r="AE411" s="21">
        <f t="shared" si="144"/>
        <v>634</v>
      </c>
      <c r="AF411" s="52">
        <v>162.50426885290921</v>
      </c>
      <c r="AG411" s="22">
        <f t="shared" si="167"/>
        <v>67.495731147090794</v>
      </c>
      <c r="AH411" s="22">
        <v>2213</v>
      </c>
      <c r="AI411" s="21">
        <v>298.60000000000002</v>
      </c>
      <c r="AJ411" s="21">
        <v>600</v>
      </c>
      <c r="AK411" s="21">
        <f t="shared" si="145"/>
        <v>1314.4</v>
      </c>
      <c r="AL411" s="53">
        <v>982.13897359318469</v>
      </c>
      <c r="AM411" s="25">
        <f t="shared" si="146"/>
        <v>0</v>
      </c>
      <c r="AN411" s="35">
        <v>7670</v>
      </c>
      <c r="AO411" s="21">
        <v>3647.6</v>
      </c>
      <c r="AP411" s="21">
        <v>400</v>
      </c>
      <c r="AQ411" s="25">
        <f t="shared" si="147"/>
        <v>3622.4</v>
      </c>
      <c r="AR411" s="53">
        <v>1896.0905745647246</v>
      </c>
      <c r="AS411" s="25">
        <f t="shared" si="148"/>
        <v>2151.5094254352753</v>
      </c>
      <c r="AT411" s="21">
        <v>1095</v>
      </c>
      <c r="AU411" s="21">
        <v>0</v>
      </c>
      <c r="AV411" s="21">
        <v>100</v>
      </c>
      <c r="AW411" s="21">
        <v>0</v>
      </c>
      <c r="AX411" s="53">
        <v>101.31406606819671</v>
      </c>
      <c r="AY411" s="25">
        <f t="shared" si="149"/>
        <v>0</v>
      </c>
      <c r="AZ411" s="35">
        <v>2970</v>
      </c>
      <c r="BA411" s="21">
        <v>300</v>
      </c>
      <c r="BB411" s="21">
        <v>40</v>
      </c>
      <c r="BC411" s="35">
        <f t="shared" si="150"/>
        <v>2670</v>
      </c>
      <c r="BD411" s="53">
        <v>291.11273279602091</v>
      </c>
      <c r="BE411" s="25">
        <f t="shared" si="151"/>
        <v>48.887267203979093</v>
      </c>
      <c r="BF411" s="21">
        <v>320</v>
      </c>
      <c r="BG411" s="21">
        <v>40</v>
      </c>
      <c r="BH411" s="21">
        <v>5</v>
      </c>
      <c r="BI411" s="26">
        <f t="shared" si="152"/>
        <v>275</v>
      </c>
      <c r="BJ411" s="53">
        <v>53.106843558371523</v>
      </c>
      <c r="BK411" s="25">
        <f t="shared" si="153"/>
        <v>0</v>
      </c>
      <c r="BL411" s="35">
        <v>12990</v>
      </c>
      <c r="BM411" s="35">
        <v>1250</v>
      </c>
      <c r="BN411" s="35">
        <v>2001</v>
      </c>
      <c r="BO411" s="35">
        <f t="shared" si="154"/>
        <v>9739</v>
      </c>
      <c r="BP411" s="54">
        <v>1743.0249893068838</v>
      </c>
      <c r="BQ411" s="25">
        <f t="shared" si="155"/>
        <v>1507.9750106931162</v>
      </c>
      <c r="BR411" s="21">
        <v>2000</v>
      </c>
      <c r="BS411" s="21">
        <v>285</v>
      </c>
      <c r="BT411" s="21">
        <v>38</v>
      </c>
      <c r="BU411" s="21">
        <f t="shared" si="156"/>
        <v>1677</v>
      </c>
      <c r="BV411" s="55">
        <v>322.1248158376365</v>
      </c>
      <c r="BW411" s="32">
        <f t="shared" si="157"/>
        <v>0.87518416236349594</v>
      </c>
      <c r="BX411" s="35">
        <v>5328</v>
      </c>
      <c r="BY411" s="25">
        <v>1716</v>
      </c>
      <c r="BZ411" s="64">
        <v>70</v>
      </c>
      <c r="CA411" s="21">
        <f t="shared" si="158"/>
        <v>3542</v>
      </c>
      <c r="CB411" s="53">
        <v>1197.8752901694106</v>
      </c>
      <c r="CC411" s="25">
        <f t="shared" si="159"/>
        <v>588.12470983058938</v>
      </c>
      <c r="CD411" s="22">
        <v>5700</v>
      </c>
      <c r="CE411" s="21">
        <v>792</v>
      </c>
      <c r="CF411" s="133">
        <f t="shared" si="168"/>
        <v>505</v>
      </c>
      <c r="CG411" s="21">
        <f t="shared" si="160"/>
        <v>4908</v>
      </c>
      <c r="CH411" s="53">
        <v>1091.5433130412514</v>
      </c>
      <c r="CI411" s="25">
        <f t="shared" si="161"/>
        <v>205.45668695874861</v>
      </c>
      <c r="CJ411" s="21">
        <f t="shared" si="162"/>
        <v>850</v>
      </c>
      <c r="CK411" s="21">
        <v>700</v>
      </c>
      <c r="CL411" s="21">
        <v>490</v>
      </c>
      <c r="CM411" s="21">
        <v>0</v>
      </c>
      <c r="CN411" s="53">
        <v>404.15842784206751</v>
      </c>
      <c r="CO411" s="25">
        <f t="shared" si="163"/>
        <v>785.84157215793243</v>
      </c>
    </row>
    <row r="412" spans="2:93" ht="11" customHeight="1" x14ac:dyDescent="0.35">
      <c r="B412" s="4"/>
      <c r="C412" s="13">
        <v>45107</v>
      </c>
      <c r="D412" s="22">
        <f t="shared" si="140"/>
        <v>5295</v>
      </c>
      <c r="E412" s="52">
        <v>3077.5</v>
      </c>
      <c r="F412" s="52">
        <v>50</v>
      </c>
      <c r="G412" s="22">
        <f t="shared" si="141"/>
        <v>2167.5</v>
      </c>
      <c r="H412" s="22">
        <v>45.185164295039868</v>
      </c>
      <c r="I412" s="22">
        <f t="shared" si="164"/>
        <v>3082.3148357049599</v>
      </c>
      <c r="J412" s="21">
        <v>300</v>
      </c>
      <c r="K412" s="21">
        <v>267</v>
      </c>
      <c r="L412" s="26">
        <v>33</v>
      </c>
      <c r="M412" s="21">
        <v>0</v>
      </c>
      <c r="N412" s="53">
        <v>35.890306835721091</v>
      </c>
      <c r="O412" s="25">
        <f t="shared" si="165"/>
        <v>264.10969316427889</v>
      </c>
      <c r="P412" s="21">
        <v>2500</v>
      </c>
      <c r="Q412" s="25">
        <v>2150</v>
      </c>
      <c r="R412" s="21">
        <v>0</v>
      </c>
      <c r="S412" s="25">
        <f t="shared" si="142"/>
        <v>350</v>
      </c>
      <c r="T412" s="53">
        <v>766.88308849622547</v>
      </c>
      <c r="U412" s="25">
        <f t="shared" si="143"/>
        <v>1383.1169115037746</v>
      </c>
      <c r="V412" s="25">
        <v>1113</v>
      </c>
      <c r="W412" s="26">
        <v>40</v>
      </c>
      <c r="X412" s="25">
        <v>203</v>
      </c>
      <c r="Y412" s="21">
        <v>0</v>
      </c>
      <c r="Z412" s="53">
        <v>159.04373790445649</v>
      </c>
      <c r="AA412" s="25">
        <f t="shared" si="166"/>
        <v>83.956262095543508</v>
      </c>
      <c r="AB412" s="21">
        <v>864</v>
      </c>
      <c r="AC412" s="21">
        <v>110</v>
      </c>
      <c r="AD412" s="21">
        <v>120</v>
      </c>
      <c r="AE412" s="21">
        <f t="shared" si="144"/>
        <v>634</v>
      </c>
      <c r="AF412" s="52">
        <v>170.52989606162467</v>
      </c>
      <c r="AG412" s="22">
        <f t="shared" si="167"/>
        <v>59.470103938375331</v>
      </c>
      <c r="AH412" s="22">
        <v>2213</v>
      </c>
      <c r="AI412" s="21">
        <v>298.60000000000002</v>
      </c>
      <c r="AJ412" s="21">
        <v>600</v>
      </c>
      <c r="AK412" s="21">
        <f t="shared" si="145"/>
        <v>1314.4</v>
      </c>
      <c r="AL412" s="53">
        <v>946.49129203959774</v>
      </c>
      <c r="AM412" s="25">
        <f t="shared" si="146"/>
        <v>0</v>
      </c>
      <c r="AN412" s="35">
        <v>7670</v>
      </c>
      <c r="AO412" s="21">
        <v>3647.6</v>
      </c>
      <c r="AP412" s="21">
        <v>400</v>
      </c>
      <c r="AQ412" s="25">
        <f t="shared" si="147"/>
        <v>3622.4</v>
      </c>
      <c r="AR412" s="53">
        <v>1847.5323493005485</v>
      </c>
      <c r="AS412" s="25">
        <f t="shared" si="148"/>
        <v>2200.0676506994514</v>
      </c>
      <c r="AT412" s="21">
        <v>1095</v>
      </c>
      <c r="AU412" s="21">
        <v>0</v>
      </c>
      <c r="AV412" s="21">
        <v>100</v>
      </c>
      <c r="AW412" s="21">
        <v>0</v>
      </c>
      <c r="AX412" s="53">
        <v>106.99290099760537</v>
      </c>
      <c r="AY412" s="25">
        <f t="shared" si="149"/>
        <v>0</v>
      </c>
      <c r="AZ412" s="35">
        <v>2970</v>
      </c>
      <c r="BA412" s="21">
        <v>300</v>
      </c>
      <c r="BB412" s="21">
        <v>40</v>
      </c>
      <c r="BC412" s="35">
        <f t="shared" si="150"/>
        <v>2670</v>
      </c>
      <c r="BD412" s="53">
        <v>296.9377079788265</v>
      </c>
      <c r="BE412" s="25">
        <f t="shared" si="151"/>
        <v>43.062292021173505</v>
      </c>
      <c r="BF412" s="21">
        <v>320</v>
      </c>
      <c r="BG412" s="21">
        <v>40</v>
      </c>
      <c r="BH412" s="21">
        <v>5</v>
      </c>
      <c r="BI412" s="26">
        <f t="shared" si="152"/>
        <v>275</v>
      </c>
      <c r="BJ412" s="53">
        <v>48.872387438354856</v>
      </c>
      <c r="BK412" s="25">
        <f t="shared" si="153"/>
        <v>0</v>
      </c>
      <c r="BL412" s="35">
        <v>12990</v>
      </c>
      <c r="BM412" s="35">
        <v>1250</v>
      </c>
      <c r="BN412" s="35">
        <v>2001</v>
      </c>
      <c r="BO412" s="35">
        <f t="shared" si="154"/>
        <v>9739</v>
      </c>
      <c r="BP412" s="54">
        <v>1987.2915209982225</v>
      </c>
      <c r="BQ412" s="25">
        <f t="shared" si="155"/>
        <v>1263.7084790017775</v>
      </c>
      <c r="BR412" s="21">
        <v>2000</v>
      </c>
      <c r="BS412" s="21">
        <v>285</v>
      </c>
      <c r="BT412" s="21">
        <v>38</v>
      </c>
      <c r="BU412" s="21">
        <f t="shared" si="156"/>
        <v>1677</v>
      </c>
      <c r="BV412" s="55">
        <v>331.38325518374512</v>
      </c>
      <c r="BW412" s="32">
        <f t="shared" si="157"/>
        <v>0</v>
      </c>
      <c r="BX412" s="35">
        <v>5328</v>
      </c>
      <c r="BY412" s="25">
        <v>1716</v>
      </c>
      <c r="BZ412" s="64">
        <v>70</v>
      </c>
      <c r="CA412" s="21">
        <f t="shared" si="158"/>
        <v>3542</v>
      </c>
      <c r="CB412" s="53">
        <v>1221.6953516602096</v>
      </c>
      <c r="CC412" s="25">
        <f t="shared" si="159"/>
        <v>564.30464833979045</v>
      </c>
      <c r="CD412" s="22">
        <v>5700</v>
      </c>
      <c r="CE412" s="21">
        <v>792</v>
      </c>
      <c r="CF412" s="133">
        <f t="shared" si="168"/>
        <v>505</v>
      </c>
      <c r="CG412" s="21">
        <f t="shared" si="160"/>
        <v>4908</v>
      </c>
      <c r="CH412" s="53">
        <v>1228.4426962789171</v>
      </c>
      <c r="CI412" s="25">
        <f t="shared" si="161"/>
        <v>68.557303721082917</v>
      </c>
      <c r="CJ412" s="21">
        <f t="shared" si="162"/>
        <v>850</v>
      </c>
      <c r="CK412" s="21">
        <v>700</v>
      </c>
      <c r="CL412" s="21">
        <v>490</v>
      </c>
      <c r="CM412" s="21">
        <v>0</v>
      </c>
      <c r="CN412" s="53">
        <v>383.59534150873054</v>
      </c>
      <c r="CO412" s="25">
        <f t="shared" si="163"/>
        <v>806.4046584912694</v>
      </c>
    </row>
    <row r="413" spans="2:93" ht="11" customHeight="1" x14ac:dyDescent="0.35">
      <c r="B413" s="4"/>
      <c r="C413" s="13">
        <v>45108</v>
      </c>
      <c r="D413" s="22">
        <f t="shared" si="140"/>
        <v>5295</v>
      </c>
      <c r="E413" s="52">
        <v>3077.5</v>
      </c>
      <c r="F413" s="52">
        <v>50</v>
      </c>
      <c r="G413" s="22">
        <f t="shared" si="141"/>
        <v>2167.5</v>
      </c>
      <c r="H413" s="52">
        <v>66.604689598643048</v>
      </c>
      <c r="I413" s="22">
        <f t="shared" si="164"/>
        <v>3060.8953104013572</v>
      </c>
      <c r="J413" s="21">
        <v>300</v>
      </c>
      <c r="K413" s="21">
        <v>267</v>
      </c>
      <c r="L413" s="26">
        <v>33</v>
      </c>
      <c r="M413" s="21">
        <v>0</v>
      </c>
      <c r="N413" s="53">
        <v>28.392739145299323</v>
      </c>
      <c r="O413" s="25">
        <f t="shared" si="165"/>
        <v>271.60726085470066</v>
      </c>
      <c r="P413" s="21">
        <v>2500</v>
      </c>
      <c r="Q413" s="25">
        <v>2150</v>
      </c>
      <c r="R413" s="21">
        <v>0</v>
      </c>
      <c r="S413" s="25">
        <f t="shared" si="142"/>
        <v>350</v>
      </c>
      <c r="T413" s="53">
        <v>2.646709252004257</v>
      </c>
      <c r="U413" s="53">
        <v>2.646709252004257</v>
      </c>
      <c r="V413" s="25">
        <v>1113</v>
      </c>
      <c r="W413" s="26">
        <v>40</v>
      </c>
      <c r="X413" s="25">
        <v>203</v>
      </c>
      <c r="Y413" s="21">
        <v>0</v>
      </c>
      <c r="Z413" s="53">
        <v>226.17412537270138</v>
      </c>
      <c r="AA413" s="25">
        <f t="shared" si="166"/>
        <v>16.825874627298617</v>
      </c>
      <c r="AB413" s="21">
        <v>864</v>
      </c>
      <c r="AC413" s="21">
        <v>110</v>
      </c>
      <c r="AD413" s="21">
        <v>120</v>
      </c>
      <c r="AE413" s="21">
        <f t="shared" si="144"/>
        <v>634</v>
      </c>
      <c r="AF413" s="52">
        <v>144.85619397125387</v>
      </c>
      <c r="AG413" s="22">
        <f t="shared" si="167"/>
        <v>85.143806028746127</v>
      </c>
      <c r="AH413" s="22">
        <v>2213</v>
      </c>
      <c r="AI413" s="21">
        <v>298.60000000000002</v>
      </c>
      <c r="AJ413" s="21">
        <v>600</v>
      </c>
      <c r="AK413" s="21">
        <f t="shared" si="145"/>
        <v>1314.4</v>
      </c>
      <c r="AL413" s="53">
        <v>912.20654793240851</v>
      </c>
      <c r="AM413" s="25">
        <f t="shared" si="146"/>
        <v>0</v>
      </c>
      <c r="AN413" s="35">
        <v>7670</v>
      </c>
      <c r="AO413" s="21">
        <v>3647.6</v>
      </c>
      <c r="AP413" s="21">
        <v>400</v>
      </c>
      <c r="AQ413" s="25">
        <f t="shared" si="147"/>
        <v>3622.4</v>
      </c>
      <c r="AR413" s="53">
        <v>1870.5373367934735</v>
      </c>
      <c r="AS413" s="25">
        <f t="shared" si="148"/>
        <v>2177.0626632065264</v>
      </c>
      <c r="AT413" s="21">
        <v>1095</v>
      </c>
      <c r="AU413" s="21">
        <v>0</v>
      </c>
      <c r="AV413" s="21">
        <v>100</v>
      </c>
      <c r="AW413" s="21">
        <v>0</v>
      </c>
      <c r="AX413" s="53">
        <v>102.02763846761492</v>
      </c>
      <c r="AY413" s="25">
        <f t="shared" si="149"/>
        <v>0</v>
      </c>
      <c r="AZ413" s="35">
        <v>2970</v>
      </c>
      <c r="BA413" s="21">
        <v>300</v>
      </c>
      <c r="BB413" s="21">
        <v>40</v>
      </c>
      <c r="BC413" s="35">
        <f t="shared" si="150"/>
        <v>2670</v>
      </c>
      <c r="BD413" s="53">
        <v>292.34421748591888</v>
      </c>
      <c r="BE413" s="25">
        <f t="shared" si="151"/>
        <v>47.655782514081125</v>
      </c>
      <c r="BF413" s="21">
        <v>320</v>
      </c>
      <c r="BG413" s="21">
        <v>40</v>
      </c>
      <c r="BH413" s="21">
        <v>5</v>
      </c>
      <c r="BI413" s="26">
        <f t="shared" si="152"/>
        <v>275</v>
      </c>
      <c r="BJ413" s="53">
        <v>46.723513289807634</v>
      </c>
      <c r="BK413" s="25">
        <f t="shared" si="153"/>
        <v>0</v>
      </c>
      <c r="BL413" s="35">
        <v>12990</v>
      </c>
      <c r="BM413" s="35">
        <v>1250</v>
      </c>
      <c r="BN413" s="35">
        <v>2001</v>
      </c>
      <c r="BO413" s="54">
        <f t="shared" si="154"/>
        <v>9739</v>
      </c>
      <c r="BP413" s="54">
        <v>3049.819992335767</v>
      </c>
      <c r="BQ413" s="25">
        <f t="shared" si="155"/>
        <v>201.18000766423302</v>
      </c>
      <c r="BR413" s="21">
        <v>2000</v>
      </c>
      <c r="BS413" s="21">
        <v>285</v>
      </c>
      <c r="BT413" s="21">
        <v>38</v>
      </c>
      <c r="BU413" s="21">
        <f t="shared" si="156"/>
        <v>1677</v>
      </c>
      <c r="BV413" s="55">
        <v>322.46945168086211</v>
      </c>
      <c r="BW413" s="32">
        <f t="shared" si="157"/>
        <v>0.53054831913789258</v>
      </c>
      <c r="BX413" s="35">
        <v>5328</v>
      </c>
      <c r="BY413" s="25">
        <v>1716</v>
      </c>
      <c r="BZ413" s="64">
        <v>70</v>
      </c>
      <c r="CA413" s="21">
        <f t="shared" si="158"/>
        <v>3542</v>
      </c>
      <c r="CB413" s="53">
        <v>1211.1680674436898</v>
      </c>
      <c r="CC413" s="25">
        <f t="shared" si="159"/>
        <v>574.83193255631022</v>
      </c>
      <c r="CD413" s="22">
        <v>5700</v>
      </c>
      <c r="CE413" s="21">
        <v>792</v>
      </c>
      <c r="CF413" s="133">
        <f t="shared" si="168"/>
        <v>505</v>
      </c>
      <c r="CG413" s="21">
        <f t="shared" si="160"/>
        <v>4908</v>
      </c>
      <c r="CH413" s="53">
        <v>1113.1987946653412</v>
      </c>
      <c r="CI413" s="25">
        <f t="shared" si="161"/>
        <v>183.80120533465879</v>
      </c>
      <c r="CJ413" s="21">
        <f t="shared" si="162"/>
        <v>850</v>
      </c>
      <c r="CK413" s="21">
        <v>700</v>
      </c>
      <c r="CL413" s="21">
        <v>490</v>
      </c>
      <c r="CM413" s="21">
        <v>0</v>
      </c>
      <c r="CN413" s="53">
        <v>410.19812485038818</v>
      </c>
      <c r="CO413" s="25">
        <f t="shared" si="163"/>
        <v>779.80187514961176</v>
      </c>
    </row>
    <row r="414" spans="2:93" ht="11" customHeight="1" x14ac:dyDescent="0.35">
      <c r="B414" s="4"/>
      <c r="C414" s="13">
        <v>45109</v>
      </c>
      <c r="D414" s="22">
        <f t="shared" si="140"/>
        <v>5295</v>
      </c>
      <c r="E414" s="52">
        <v>3077.5</v>
      </c>
      <c r="F414" s="52">
        <v>50</v>
      </c>
      <c r="G414" s="22">
        <f t="shared" si="141"/>
        <v>2167.5</v>
      </c>
      <c r="H414" s="52">
        <v>67.103623967797091</v>
      </c>
      <c r="I414" s="22">
        <f t="shared" si="164"/>
        <v>3060.3963760322031</v>
      </c>
      <c r="J414" s="21">
        <v>300</v>
      </c>
      <c r="K414" s="21">
        <v>267</v>
      </c>
      <c r="L414" s="26">
        <v>33</v>
      </c>
      <c r="M414" s="21">
        <v>0</v>
      </c>
      <c r="N414" s="53">
        <v>15.223739695113355</v>
      </c>
      <c r="O414" s="25">
        <f t="shared" si="165"/>
        <v>284.77626030488665</v>
      </c>
      <c r="P414" s="21">
        <v>2500</v>
      </c>
      <c r="Q414" s="25">
        <v>2150</v>
      </c>
      <c r="R414" s="21">
        <v>0</v>
      </c>
      <c r="S414" s="25">
        <f t="shared" si="142"/>
        <v>350</v>
      </c>
      <c r="T414" s="53">
        <v>0</v>
      </c>
      <c r="U414" s="53">
        <v>0</v>
      </c>
      <c r="V414" s="25">
        <v>1113</v>
      </c>
      <c r="W414" s="26">
        <v>40</v>
      </c>
      <c r="X414" s="25">
        <v>203</v>
      </c>
      <c r="Y414" s="21">
        <v>0</v>
      </c>
      <c r="Z414" s="53">
        <v>191.23821068391888</v>
      </c>
      <c r="AA414" s="25">
        <f t="shared" si="166"/>
        <v>51.761789316081121</v>
      </c>
      <c r="AB414" s="21">
        <v>864</v>
      </c>
      <c r="AC414" s="21">
        <v>110</v>
      </c>
      <c r="AD414" s="21">
        <v>120</v>
      </c>
      <c r="AE414" s="21">
        <f t="shared" si="144"/>
        <v>634</v>
      </c>
      <c r="AF414" s="52">
        <v>105.4029697615729</v>
      </c>
      <c r="AG414" s="22">
        <f t="shared" si="167"/>
        <v>124.5970302384271</v>
      </c>
      <c r="AH414" s="22">
        <v>2213</v>
      </c>
      <c r="AI414" s="21">
        <v>298.60000000000002</v>
      </c>
      <c r="AJ414" s="21">
        <v>600</v>
      </c>
      <c r="AK414" s="21">
        <f t="shared" si="145"/>
        <v>1314.4</v>
      </c>
      <c r="AL414" s="53">
        <v>790.48832099209937</v>
      </c>
      <c r="AM414" s="25">
        <f t="shared" si="146"/>
        <v>108.11167900790065</v>
      </c>
      <c r="AN414" s="35">
        <v>7670</v>
      </c>
      <c r="AO414" s="21">
        <v>3647.6</v>
      </c>
      <c r="AP414" s="21">
        <v>400</v>
      </c>
      <c r="AQ414" s="25">
        <f t="shared" si="147"/>
        <v>3622.4</v>
      </c>
      <c r="AR414" s="53">
        <v>1702.802591744543</v>
      </c>
      <c r="AS414" s="25">
        <f t="shared" si="148"/>
        <v>2344.797408255457</v>
      </c>
      <c r="AT414" s="21">
        <v>1095</v>
      </c>
      <c r="AU414" s="21">
        <v>0</v>
      </c>
      <c r="AV414" s="21">
        <v>100</v>
      </c>
      <c r="AW414" s="21">
        <v>0</v>
      </c>
      <c r="AX414" s="53">
        <v>90.028557042980353</v>
      </c>
      <c r="AY414" s="25">
        <f t="shared" si="149"/>
        <v>9.9714429570196472</v>
      </c>
      <c r="AZ414" s="35">
        <v>2970</v>
      </c>
      <c r="BA414" s="21">
        <v>300</v>
      </c>
      <c r="BB414" s="21">
        <v>40</v>
      </c>
      <c r="BC414" s="35">
        <f t="shared" si="150"/>
        <v>2670</v>
      </c>
      <c r="BD414" s="53">
        <v>233.66626495544375</v>
      </c>
      <c r="BE414" s="25">
        <f t="shared" si="151"/>
        <v>106.33373504455625</v>
      </c>
      <c r="BF414" s="21">
        <v>320</v>
      </c>
      <c r="BG414" s="21">
        <v>40</v>
      </c>
      <c r="BH414" s="21">
        <v>5</v>
      </c>
      <c r="BI414" s="26">
        <f t="shared" si="152"/>
        <v>275</v>
      </c>
      <c r="BJ414" s="53">
        <v>34.265645032175165</v>
      </c>
      <c r="BK414" s="25">
        <f t="shared" si="153"/>
        <v>10.734354967824835</v>
      </c>
      <c r="BL414" s="35">
        <v>12990</v>
      </c>
      <c r="BM414" s="35">
        <v>1250</v>
      </c>
      <c r="BN414" s="35">
        <v>2001</v>
      </c>
      <c r="BO414" s="54">
        <f t="shared" si="154"/>
        <v>9739</v>
      </c>
      <c r="BP414" s="54">
        <v>3283.2562367486153</v>
      </c>
      <c r="BQ414" s="25">
        <f t="shared" si="155"/>
        <v>0</v>
      </c>
      <c r="BR414" s="21">
        <v>2000</v>
      </c>
      <c r="BS414" s="21">
        <v>285</v>
      </c>
      <c r="BT414" s="21">
        <v>38</v>
      </c>
      <c r="BU414" s="21">
        <f t="shared" si="156"/>
        <v>1677</v>
      </c>
      <c r="BV414" s="55">
        <v>316.00105879258268</v>
      </c>
      <c r="BW414" s="32">
        <f t="shared" si="157"/>
        <v>6.9989412074173174</v>
      </c>
      <c r="BX414" s="35">
        <v>5328</v>
      </c>
      <c r="BY414" s="25">
        <v>1716</v>
      </c>
      <c r="BZ414" s="64">
        <v>70</v>
      </c>
      <c r="CA414" s="21">
        <f t="shared" si="158"/>
        <v>3542</v>
      </c>
      <c r="CB414" s="53">
        <v>1149.5622480074621</v>
      </c>
      <c r="CC414" s="25">
        <f t="shared" si="159"/>
        <v>636.43775199253787</v>
      </c>
      <c r="CD414" s="22">
        <v>5700</v>
      </c>
      <c r="CE414" s="21">
        <v>792</v>
      </c>
      <c r="CF414" s="133">
        <f t="shared" si="168"/>
        <v>505</v>
      </c>
      <c r="CG414" s="21">
        <f t="shared" si="160"/>
        <v>4908</v>
      </c>
      <c r="CH414" s="53">
        <v>991.35213626508062</v>
      </c>
      <c r="CI414" s="25">
        <f t="shared" si="161"/>
        <v>305.64786373491938</v>
      </c>
      <c r="CJ414" s="21">
        <f t="shared" si="162"/>
        <v>850</v>
      </c>
      <c r="CK414" s="21">
        <v>700</v>
      </c>
      <c r="CL414" s="21">
        <v>490</v>
      </c>
      <c r="CM414" s="21">
        <v>0</v>
      </c>
      <c r="CN414" s="53">
        <v>392.53166546514285</v>
      </c>
      <c r="CO414" s="25">
        <f t="shared" si="163"/>
        <v>797.46833453485715</v>
      </c>
    </row>
    <row r="415" spans="2:93" ht="11" customHeight="1" x14ac:dyDescent="0.35">
      <c r="B415" s="4"/>
      <c r="C415" s="13">
        <v>45110</v>
      </c>
      <c r="D415" s="22">
        <f t="shared" si="140"/>
        <v>5295</v>
      </c>
      <c r="E415" s="52">
        <v>3077.5</v>
      </c>
      <c r="F415" s="52">
        <v>50</v>
      </c>
      <c r="G415" s="22">
        <f t="shared" si="141"/>
        <v>2167.5</v>
      </c>
      <c r="H415" s="52">
        <v>58.407768534848067</v>
      </c>
      <c r="I415" s="22">
        <f t="shared" si="164"/>
        <v>3069.0922314651521</v>
      </c>
      <c r="J415" s="21">
        <v>300</v>
      </c>
      <c r="K415" s="21">
        <v>267</v>
      </c>
      <c r="L415" s="26">
        <v>33</v>
      </c>
      <c r="M415" s="21">
        <v>0</v>
      </c>
      <c r="N415" s="53">
        <v>31.342468270709837</v>
      </c>
      <c r="O415" s="25">
        <f t="shared" si="165"/>
        <v>268.65753172929016</v>
      </c>
      <c r="P415" s="21">
        <v>2500</v>
      </c>
      <c r="Q415" s="25">
        <v>2150</v>
      </c>
      <c r="R415" s="21">
        <v>0</v>
      </c>
      <c r="S415" s="25">
        <f t="shared" si="142"/>
        <v>350</v>
      </c>
      <c r="T415" s="53">
        <v>89.048342127838112</v>
      </c>
      <c r="U415" s="53">
        <v>89.048342127838112</v>
      </c>
      <c r="V415" s="25">
        <v>1113</v>
      </c>
      <c r="W415" s="26">
        <v>40</v>
      </c>
      <c r="X415" s="25">
        <v>203</v>
      </c>
      <c r="Y415" s="21">
        <v>0</v>
      </c>
      <c r="Z415" s="53">
        <v>142.77061623143663</v>
      </c>
      <c r="AA415" s="25">
        <f t="shared" si="166"/>
        <v>100.22938376856337</v>
      </c>
      <c r="AB415" s="21">
        <v>864</v>
      </c>
      <c r="AC415" s="21">
        <v>110</v>
      </c>
      <c r="AD415" s="21">
        <v>120</v>
      </c>
      <c r="AE415" s="21">
        <f t="shared" si="144"/>
        <v>634</v>
      </c>
      <c r="AF415" s="52">
        <v>144.10959955440006</v>
      </c>
      <c r="AG415" s="22">
        <f t="shared" si="167"/>
        <v>85.890400445599937</v>
      </c>
      <c r="AH415" s="22">
        <v>2213</v>
      </c>
      <c r="AI415" s="21">
        <v>298.60000000000002</v>
      </c>
      <c r="AJ415" s="21">
        <v>600</v>
      </c>
      <c r="AK415" s="21">
        <f t="shared" si="145"/>
        <v>1314.4</v>
      </c>
      <c r="AL415" s="53">
        <v>891.88971219212215</v>
      </c>
      <c r="AM415" s="25">
        <f t="shared" si="146"/>
        <v>6.7102878078778758</v>
      </c>
      <c r="AN415" s="35">
        <v>7670</v>
      </c>
      <c r="AO415" s="21">
        <v>3647.6</v>
      </c>
      <c r="AP415" s="21">
        <v>400</v>
      </c>
      <c r="AQ415" s="25">
        <f t="shared" si="147"/>
        <v>3622.4</v>
      </c>
      <c r="AR415" s="53">
        <v>1723.9883137465608</v>
      </c>
      <c r="AS415" s="25">
        <f t="shared" si="148"/>
        <v>2323.6116862534391</v>
      </c>
      <c r="AT415" s="21">
        <v>1095</v>
      </c>
      <c r="AU415" s="21">
        <v>0</v>
      </c>
      <c r="AV415" s="21">
        <v>100</v>
      </c>
      <c r="AW415" s="21">
        <v>0</v>
      </c>
      <c r="AX415" s="53">
        <v>106.81774536998627</v>
      </c>
      <c r="AY415" s="25">
        <f t="shared" si="149"/>
        <v>0</v>
      </c>
      <c r="AZ415" s="35">
        <v>2970</v>
      </c>
      <c r="BA415" s="21">
        <v>300</v>
      </c>
      <c r="BB415" s="21">
        <v>40</v>
      </c>
      <c r="BC415" s="35">
        <f t="shared" si="150"/>
        <v>2670</v>
      </c>
      <c r="BD415" s="53">
        <v>288.17128512193295</v>
      </c>
      <c r="BE415" s="25">
        <f t="shared" si="151"/>
        <v>51.828714878067046</v>
      </c>
      <c r="BF415" s="21">
        <v>320</v>
      </c>
      <c r="BG415" s="21">
        <v>40</v>
      </c>
      <c r="BH415" s="21">
        <v>5</v>
      </c>
      <c r="BI415" s="26">
        <f t="shared" si="152"/>
        <v>275</v>
      </c>
      <c r="BJ415" s="53">
        <v>47.742128621917537</v>
      </c>
      <c r="BK415" s="25">
        <f t="shared" si="153"/>
        <v>0</v>
      </c>
      <c r="BL415" s="35">
        <v>12990</v>
      </c>
      <c r="BM415" s="35">
        <v>1250</v>
      </c>
      <c r="BN415" s="35">
        <v>2001</v>
      </c>
      <c r="BO415" s="54">
        <f t="shared" si="154"/>
        <v>9739</v>
      </c>
      <c r="BP415" s="54">
        <v>3477.7946016673422</v>
      </c>
      <c r="BQ415" s="25">
        <f t="shared" si="155"/>
        <v>0</v>
      </c>
      <c r="BR415" s="21">
        <v>2000</v>
      </c>
      <c r="BS415" s="21">
        <v>285</v>
      </c>
      <c r="BT415" s="21">
        <v>38</v>
      </c>
      <c r="BU415" s="21">
        <f t="shared" si="156"/>
        <v>1677</v>
      </c>
      <c r="BV415" s="55">
        <v>334.17511333833545</v>
      </c>
      <c r="BW415" s="32">
        <f t="shared" si="157"/>
        <v>0</v>
      </c>
      <c r="BX415" s="35">
        <v>5328</v>
      </c>
      <c r="BY415" s="25">
        <v>1716</v>
      </c>
      <c r="BZ415" s="64">
        <v>70</v>
      </c>
      <c r="CA415" s="21">
        <f t="shared" si="158"/>
        <v>3542</v>
      </c>
      <c r="CB415" s="53">
        <v>1208.3121552843829</v>
      </c>
      <c r="CC415" s="25">
        <f t="shared" si="159"/>
        <v>577.68784471561708</v>
      </c>
      <c r="CD415" s="22">
        <v>5700</v>
      </c>
      <c r="CE415" s="21">
        <v>792</v>
      </c>
      <c r="CF415" s="133">
        <f t="shared" si="168"/>
        <v>505</v>
      </c>
      <c r="CG415" s="21">
        <f t="shared" si="160"/>
        <v>4908</v>
      </c>
      <c r="CH415" s="53">
        <v>967.8217702927725</v>
      </c>
      <c r="CI415" s="25">
        <f t="shared" si="161"/>
        <v>329.1782297072275</v>
      </c>
      <c r="CJ415" s="21">
        <f t="shared" si="162"/>
        <v>850</v>
      </c>
      <c r="CK415" s="21">
        <v>700</v>
      </c>
      <c r="CL415" s="21">
        <v>490</v>
      </c>
      <c r="CM415" s="21">
        <v>0</v>
      </c>
      <c r="CN415" s="53">
        <v>399.141750983333</v>
      </c>
      <c r="CO415" s="25">
        <f t="shared" si="163"/>
        <v>790.85824901666706</v>
      </c>
    </row>
    <row r="416" spans="2:93" ht="11" customHeight="1" x14ac:dyDescent="0.35">
      <c r="B416" s="4"/>
      <c r="C416" s="13">
        <v>45111</v>
      </c>
      <c r="D416" s="22">
        <f t="shared" si="140"/>
        <v>5295</v>
      </c>
      <c r="E416" s="52">
        <v>3077.5</v>
      </c>
      <c r="F416" s="52">
        <v>50</v>
      </c>
      <c r="G416" s="22">
        <f t="shared" si="141"/>
        <v>2167.5</v>
      </c>
      <c r="H416" s="52">
        <v>52.813570119311137</v>
      </c>
      <c r="I416" s="22">
        <f t="shared" si="164"/>
        <v>3074.686429880689</v>
      </c>
      <c r="J416" s="21">
        <v>300</v>
      </c>
      <c r="K416" s="21">
        <v>267</v>
      </c>
      <c r="L416" s="26">
        <v>33</v>
      </c>
      <c r="M416" s="21">
        <v>0</v>
      </c>
      <c r="N416" s="53">
        <v>32.006445800542856</v>
      </c>
      <c r="O416" s="25">
        <f t="shared" si="165"/>
        <v>267.99355419945715</v>
      </c>
      <c r="P416" s="21">
        <v>2500</v>
      </c>
      <c r="Q416" s="25">
        <v>2150</v>
      </c>
      <c r="R416" s="21">
        <v>0</v>
      </c>
      <c r="S416" s="25">
        <f t="shared" si="142"/>
        <v>350</v>
      </c>
      <c r="T416" s="53">
        <v>0</v>
      </c>
      <c r="U416" s="53">
        <v>0</v>
      </c>
      <c r="V416" s="25">
        <v>1113</v>
      </c>
      <c r="W416" s="26">
        <v>40</v>
      </c>
      <c r="X416" s="25">
        <v>203</v>
      </c>
      <c r="Y416" s="21">
        <v>0</v>
      </c>
      <c r="Z416" s="53">
        <v>211.30520374717011</v>
      </c>
      <c r="AA416" s="25">
        <f t="shared" si="166"/>
        <v>31.694796252829889</v>
      </c>
      <c r="AB416" s="21">
        <v>864</v>
      </c>
      <c r="AC416" s="21">
        <v>110</v>
      </c>
      <c r="AD416" s="21">
        <v>120</v>
      </c>
      <c r="AE416" s="21">
        <f t="shared" si="144"/>
        <v>634</v>
      </c>
      <c r="AF416" s="52">
        <v>157.17110549235196</v>
      </c>
      <c r="AG416" s="22">
        <f t="shared" si="167"/>
        <v>72.828894507648045</v>
      </c>
      <c r="AH416" s="22">
        <v>2213</v>
      </c>
      <c r="AI416" s="21">
        <v>298.60000000000002</v>
      </c>
      <c r="AJ416" s="21">
        <v>600</v>
      </c>
      <c r="AK416" s="21">
        <f t="shared" si="145"/>
        <v>1314.4</v>
      </c>
      <c r="AL416" s="53">
        <v>908.32956324331008</v>
      </c>
      <c r="AM416" s="25">
        <f t="shared" si="146"/>
        <v>0</v>
      </c>
      <c r="AN416" s="35">
        <v>7670</v>
      </c>
      <c r="AO416" s="21">
        <v>3647.6</v>
      </c>
      <c r="AP416" s="21">
        <v>400</v>
      </c>
      <c r="AQ416" s="25">
        <f t="shared" si="147"/>
        <v>3622.4</v>
      </c>
      <c r="AR416" s="53">
        <v>1739.2778341774317</v>
      </c>
      <c r="AS416" s="25">
        <f t="shared" si="148"/>
        <v>2308.3221658225684</v>
      </c>
      <c r="AT416" s="21">
        <v>1095</v>
      </c>
      <c r="AU416" s="21">
        <v>0</v>
      </c>
      <c r="AV416" s="21">
        <v>100</v>
      </c>
      <c r="AW416" s="21">
        <v>0</v>
      </c>
      <c r="AX416" s="53">
        <v>109.39347317041394</v>
      </c>
      <c r="AY416" s="25">
        <f t="shared" si="149"/>
        <v>0</v>
      </c>
      <c r="AZ416" s="35">
        <v>2970</v>
      </c>
      <c r="BA416" s="21">
        <v>300</v>
      </c>
      <c r="BB416" s="21">
        <v>40</v>
      </c>
      <c r="BC416" s="35">
        <f t="shared" si="150"/>
        <v>2670</v>
      </c>
      <c r="BD416" s="53">
        <v>304.55061709160822</v>
      </c>
      <c r="BE416" s="25">
        <f t="shared" si="151"/>
        <v>35.449382908391783</v>
      </c>
      <c r="BF416" s="21">
        <v>320</v>
      </c>
      <c r="BG416" s="21">
        <v>40</v>
      </c>
      <c r="BH416" s="21">
        <v>5</v>
      </c>
      <c r="BI416" s="26">
        <f t="shared" si="152"/>
        <v>275</v>
      </c>
      <c r="BJ416" s="53">
        <v>52.210189167064037</v>
      </c>
      <c r="BK416" s="25">
        <f t="shared" si="153"/>
        <v>0</v>
      </c>
      <c r="BL416" s="35">
        <v>12990</v>
      </c>
      <c r="BM416" s="35">
        <v>1250</v>
      </c>
      <c r="BN416" s="35">
        <v>2001</v>
      </c>
      <c r="BO416" s="54">
        <f t="shared" si="154"/>
        <v>9739</v>
      </c>
      <c r="BP416" s="54">
        <v>3436.632079933137</v>
      </c>
      <c r="BQ416" s="25">
        <f t="shared" si="155"/>
        <v>0</v>
      </c>
      <c r="BR416" s="21">
        <v>2000</v>
      </c>
      <c r="BS416" s="21">
        <v>285</v>
      </c>
      <c r="BT416" s="21">
        <v>38</v>
      </c>
      <c r="BU416" s="21">
        <f t="shared" si="156"/>
        <v>1677</v>
      </c>
      <c r="BV416" s="55">
        <v>343.07969095559895</v>
      </c>
      <c r="BW416" s="32">
        <f t="shared" si="157"/>
        <v>0</v>
      </c>
      <c r="BX416" s="35">
        <v>5328</v>
      </c>
      <c r="BY416" s="25">
        <v>1716</v>
      </c>
      <c r="BZ416" s="64">
        <v>70</v>
      </c>
      <c r="CA416" s="21">
        <f t="shared" si="158"/>
        <v>3542</v>
      </c>
      <c r="CB416" s="53">
        <v>1212.9593553075676</v>
      </c>
      <c r="CC416" s="25">
        <f t="shared" si="159"/>
        <v>573.04064469243235</v>
      </c>
      <c r="CD416" s="22">
        <v>5700</v>
      </c>
      <c r="CE416" s="21">
        <v>792</v>
      </c>
      <c r="CF416" s="133">
        <f t="shared" si="168"/>
        <v>505</v>
      </c>
      <c r="CG416" s="21">
        <f t="shared" si="160"/>
        <v>4908</v>
      </c>
      <c r="CH416" s="53">
        <v>873.95132604573234</v>
      </c>
      <c r="CI416" s="25">
        <f t="shared" si="161"/>
        <v>423.04867395426766</v>
      </c>
      <c r="CJ416" s="21">
        <f t="shared" si="162"/>
        <v>850</v>
      </c>
      <c r="CK416" s="21">
        <v>700</v>
      </c>
      <c r="CL416" s="21">
        <v>490</v>
      </c>
      <c r="CM416" s="21">
        <v>0</v>
      </c>
      <c r="CN416" s="53">
        <v>401.68257195759008</v>
      </c>
      <c r="CO416" s="25">
        <f t="shared" si="163"/>
        <v>788.31742804240992</v>
      </c>
    </row>
    <row r="417" spans="2:93" ht="11" customHeight="1" x14ac:dyDescent="0.35">
      <c r="B417" s="4"/>
      <c r="C417" s="13">
        <v>45112</v>
      </c>
      <c r="D417" s="22">
        <f t="shared" si="140"/>
        <v>5295</v>
      </c>
      <c r="E417" s="52">
        <v>3077.5</v>
      </c>
      <c r="F417" s="52">
        <v>50</v>
      </c>
      <c r="G417" s="22">
        <f t="shared" si="141"/>
        <v>2167.5</v>
      </c>
      <c r="H417" s="52">
        <v>51.226627883629796</v>
      </c>
      <c r="I417" s="22">
        <f t="shared" si="164"/>
        <v>3076.2733721163704</v>
      </c>
      <c r="J417" s="21">
        <v>300</v>
      </c>
      <c r="K417" s="21">
        <v>267</v>
      </c>
      <c r="L417" s="26">
        <v>33</v>
      </c>
      <c r="M417" s="21">
        <v>0</v>
      </c>
      <c r="N417" s="53">
        <v>32.629060604239072</v>
      </c>
      <c r="O417" s="25">
        <f t="shared" si="165"/>
        <v>267.37093939576096</v>
      </c>
      <c r="P417" s="21">
        <v>2500</v>
      </c>
      <c r="Q417" s="25">
        <v>2150</v>
      </c>
      <c r="R417" s="21">
        <v>0</v>
      </c>
      <c r="S417" s="25">
        <f t="shared" si="142"/>
        <v>350</v>
      </c>
      <c r="T417" s="53">
        <v>0</v>
      </c>
      <c r="U417" s="53">
        <v>0</v>
      </c>
      <c r="V417" s="25">
        <v>1113</v>
      </c>
      <c r="W417" s="26">
        <v>40</v>
      </c>
      <c r="X417" s="25">
        <v>203</v>
      </c>
      <c r="Y417" s="21">
        <v>0</v>
      </c>
      <c r="Z417" s="53">
        <v>214.2567234319927</v>
      </c>
      <c r="AA417" s="25">
        <f t="shared" si="166"/>
        <v>28.743276568007303</v>
      </c>
      <c r="AB417" s="21">
        <v>864</v>
      </c>
      <c r="AC417" s="21">
        <v>110</v>
      </c>
      <c r="AD417" s="21">
        <v>120</v>
      </c>
      <c r="AE417" s="21">
        <f t="shared" si="144"/>
        <v>634</v>
      </c>
      <c r="AF417" s="52">
        <v>158.32704633447162</v>
      </c>
      <c r="AG417" s="22">
        <f t="shared" si="167"/>
        <v>71.672953665528382</v>
      </c>
      <c r="AH417" s="22">
        <v>2213</v>
      </c>
      <c r="AI417" s="21">
        <v>298.60000000000002</v>
      </c>
      <c r="AJ417" s="21">
        <v>600</v>
      </c>
      <c r="AK417" s="21">
        <f t="shared" si="145"/>
        <v>1314.4</v>
      </c>
      <c r="AL417" s="53">
        <v>925.79548019857407</v>
      </c>
      <c r="AM417" s="25">
        <f t="shared" si="146"/>
        <v>0</v>
      </c>
      <c r="AN417" s="35">
        <v>7670</v>
      </c>
      <c r="AO417" s="21">
        <v>3647.6</v>
      </c>
      <c r="AP417" s="21">
        <v>400</v>
      </c>
      <c r="AQ417" s="25">
        <f t="shared" si="147"/>
        <v>3622.4</v>
      </c>
      <c r="AR417" s="53">
        <v>1826.6624193413529</v>
      </c>
      <c r="AS417" s="25">
        <f t="shared" si="148"/>
        <v>2220.9375806586468</v>
      </c>
      <c r="AT417" s="21">
        <v>1095</v>
      </c>
      <c r="AU417" s="21">
        <v>0</v>
      </c>
      <c r="AV417" s="21">
        <v>100</v>
      </c>
      <c r="AW417" s="21">
        <v>0</v>
      </c>
      <c r="AX417" s="53">
        <v>115.55379564956779</v>
      </c>
      <c r="AY417" s="25">
        <f t="shared" si="149"/>
        <v>0</v>
      </c>
      <c r="AZ417" s="35">
        <v>2970</v>
      </c>
      <c r="BA417" s="21">
        <v>300</v>
      </c>
      <c r="BB417" s="21">
        <v>40</v>
      </c>
      <c r="BC417" s="35">
        <f t="shared" si="150"/>
        <v>2670</v>
      </c>
      <c r="BD417" s="53">
        <v>314.14270765455927</v>
      </c>
      <c r="BE417" s="25">
        <f t="shared" si="151"/>
        <v>25.857292345440726</v>
      </c>
      <c r="BF417" s="21">
        <v>320</v>
      </c>
      <c r="BG417" s="21">
        <v>40</v>
      </c>
      <c r="BH417" s="21">
        <v>5</v>
      </c>
      <c r="BI417" s="26">
        <f t="shared" si="152"/>
        <v>275</v>
      </c>
      <c r="BJ417" s="53">
        <v>63.737670329949417</v>
      </c>
      <c r="BK417" s="25">
        <f t="shared" si="153"/>
        <v>0</v>
      </c>
      <c r="BL417" s="35">
        <v>12990</v>
      </c>
      <c r="BM417" s="35">
        <v>1250</v>
      </c>
      <c r="BN417" s="35">
        <v>2001</v>
      </c>
      <c r="BO417" s="54">
        <f t="shared" si="154"/>
        <v>9739</v>
      </c>
      <c r="BP417" s="54">
        <v>3448.5405174270973</v>
      </c>
      <c r="BQ417" s="25">
        <f t="shared" si="155"/>
        <v>0</v>
      </c>
      <c r="BR417" s="21">
        <v>2000</v>
      </c>
      <c r="BS417" s="21">
        <v>285</v>
      </c>
      <c r="BT417" s="21">
        <v>38</v>
      </c>
      <c r="BU417" s="21">
        <f t="shared" si="156"/>
        <v>1677</v>
      </c>
      <c r="BV417" s="55">
        <v>352.51330038158034</v>
      </c>
      <c r="BW417" s="32">
        <f t="shared" si="157"/>
        <v>0</v>
      </c>
      <c r="BX417" s="35">
        <v>5328</v>
      </c>
      <c r="BY417" s="25">
        <v>1716</v>
      </c>
      <c r="BZ417" s="64">
        <v>70</v>
      </c>
      <c r="CA417" s="21">
        <f t="shared" si="158"/>
        <v>3542</v>
      </c>
      <c r="CB417" s="53">
        <v>1229.6540491624212</v>
      </c>
      <c r="CC417" s="25">
        <f t="shared" si="159"/>
        <v>556.34595083757881</v>
      </c>
      <c r="CD417" s="22">
        <v>5700</v>
      </c>
      <c r="CE417" s="21">
        <v>792</v>
      </c>
      <c r="CF417" s="133">
        <f t="shared" si="168"/>
        <v>505</v>
      </c>
      <c r="CG417" s="21">
        <f t="shared" si="160"/>
        <v>4908</v>
      </c>
      <c r="CH417" s="53">
        <v>980.62385381079639</v>
      </c>
      <c r="CI417" s="25">
        <f t="shared" si="161"/>
        <v>316.37614618920361</v>
      </c>
      <c r="CJ417" s="21">
        <f t="shared" si="162"/>
        <v>850</v>
      </c>
      <c r="CK417" s="21">
        <v>700</v>
      </c>
      <c r="CL417" s="21">
        <v>490</v>
      </c>
      <c r="CM417" s="21">
        <v>0</v>
      </c>
      <c r="CN417" s="53">
        <v>393.23089706508364</v>
      </c>
      <c r="CO417" s="25">
        <f t="shared" si="163"/>
        <v>796.76910293491642</v>
      </c>
    </row>
    <row r="418" spans="2:93" ht="11" customHeight="1" x14ac:dyDescent="0.35">
      <c r="B418" s="4"/>
      <c r="C418" s="13">
        <v>45113</v>
      </c>
      <c r="D418" s="22">
        <f t="shared" si="140"/>
        <v>5295</v>
      </c>
      <c r="E418" s="52">
        <v>3077.5</v>
      </c>
      <c r="F418" s="52">
        <v>50</v>
      </c>
      <c r="G418" s="22">
        <f t="shared" si="141"/>
        <v>2167.5</v>
      </c>
      <c r="H418" s="52">
        <v>65.387400029145866</v>
      </c>
      <c r="I418" s="22">
        <f t="shared" si="164"/>
        <v>3062.1125999708543</v>
      </c>
      <c r="J418" s="21">
        <v>300</v>
      </c>
      <c r="K418" s="21">
        <v>267</v>
      </c>
      <c r="L418" s="26">
        <v>33</v>
      </c>
      <c r="M418" s="21">
        <v>0</v>
      </c>
      <c r="N418" s="53">
        <v>32.546887198240356</v>
      </c>
      <c r="O418" s="25">
        <f t="shared" si="165"/>
        <v>267.45311280175963</v>
      </c>
      <c r="P418" s="21">
        <v>2500</v>
      </c>
      <c r="Q418" s="25">
        <v>2150</v>
      </c>
      <c r="R418" s="21">
        <v>0</v>
      </c>
      <c r="S418" s="25">
        <f t="shared" si="142"/>
        <v>350</v>
      </c>
      <c r="T418" s="53">
        <v>0</v>
      </c>
      <c r="U418" s="53">
        <v>0</v>
      </c>
      <c r="V418" s="25">
        <v>1113</v>
      </c>
      <c r="W418" s="26">
        <v>40</v>
      </c>
      <c r="X418" s="25">
        <v>203</v>
      </c>
      <c r="Y418" s="21">
        <v>0</v>
      </c>
      <c r="Z418" s="53">
        <v>218.48398956584157</v>
      </c>
      <c r="AA418" s="25">
        <f t="shared" si="166"/>
        <v>24.516010434158432</v>
      </c>
      <c r="AB418" s="21">
        <v>864</v>
      </c>
      <c r="AC418" s="21">
        <v>110</v>
      </c>
      <c r="AD418" s="21">
        <v>120</v>
      </c>
      <c r="AE418" s="21">
        <f t="shared" si="144"/>
        <v>634</v>
      </c>
      <c r="AF418" s="52">
        <v>159.03585046511998</v>
      </c>
      <c r="AG418" s="22">
        <f t="shared" si="167"/>
        <v>70.964149534880022</v>
      </c>
      <c r="AH418" s="22">
        <v>2213</v>
      </c>
      <c r="AI418" s="21">
        <v>298.60000000000002</v>
      </c>
      <c r="AJ418" s="21">
        <v>600</v>
      </c>
      <c r="AK418" s="21">
        <f t="shared" si="145"/>
        <v>1314.4</v>
      </c>
      <c r="AL418" s="53">
        <v>944.5752447647252</v>
      </c>
      <c r="AM418" s="25">
        <f t="shared" si="146"/>
        <v>0</v>
      </c>
      <c r="AN418" s="35">
        <v>7670</v>
      </c>
      <c r="AO418" s="21">
        <v>3647.6</v>
      </c>
      <c r="AP418" s="21">
        <v>400</v>
      </c>
      <c r="AQ418" s="25">
        <f t="shared" si="147"/>
        <v>3622.4</v>
      </c>
      <c r="AR418" s="53">
        <v>1868.9868888401445</v>
      </c>
      <c r="AS418" s="25">
        <f t="shared" si="148"/>
        <v>2178.6131111598552</v>
      </c>
      <c r="AT418" s="21">
        <v>1095</v>
      </c>
      <c r="AU418" s="21">
        <v>0</v>
      </c>
      <c r="AV418" s="21">
        <v>100</v>
      </c>
      <c r="AW418" s="21">
        <v>0</v>
      </c>
      <c r="AX418" s="53">
        <v>119.06889103030687</v>
      </c>
      <c r="AY418" s="25">
        <f t="shared" si="149"/>
        <v>0</v>
      </c>
      <c r="AZ418" s="35">
        <v>2970</v>
      </c>
      <c r="BA418" s="21">
        <v>300</v>
      </c>
      <c r="BB418" s="21">
        <v>40</v>
      </c>
      <c r="BC418" s="35">
        <f t="shared" si="150"/>
        <v>2670</v>
      </c>
      <c r="BD418" s="53">
        <v>314.90400756191241</v>
      </c>
      <c r="BE418" s="25">
        <f t="shared" si="151"/>
        <v>25.095992438087592</v>
      </c>
      <c r="BF418" s="21">
        <v>320</v>
      </c>
      <c r="BG418" s="21">
        <v>40</v>
      </c>
      <c r="BH418" s="21">
        <v>5</v>
      </c>
      <c r="BI418" s="26">
        <f t="shared" si="152"/>
        <v>275</v>
      </c>
      <c r="BJ418" s="53">
        <v>54.818209815728117</v>
      </c>
      <c r="BK418" s="25">
        <f t="shared" si="153"/>
        <v>0</v>
      </c>
      <c r="BL418" s="35">
        <v>12990</v>
      </c>
      <c r="BM418" s="35">
        <v>1250</v>
      </c>
      <c r="BN418" s="35">
        <v>2001</v>
      </c>
      <c r="BO418" s="54">
        <f t="shared" si="154"/>
        <v>9739</v>
      </c>
      <c r="BP418" s="54">
        <v>3471.7671547964896</v>
      </c>
      <c r="BQ418" s="25">
        <f t="shared" si="155"/>
        <v>0</v>
      </c>
      <c r="BR418" s="21">
        <v>2000</v>
      </c>
      <c r="BS418" s="21">
        <v>285</v>
      </c>
      <c r="BT418" s="21">
        <v>38</v>
      </c>
      <c r="BU418" s="21">
        <f t="shared" si="156"/>
        <v>1677</v>
      </c>
      <c r="BV418" s="55">
        <v>317.46788394996861</v>
      </c>
      <c r="BW418" s="32">
        <f t="shared" si="157"/>
        <v>5.5321160500313908</v>
      </c>
      <c r="BX418" s="35">
        <v>5328</v>
      </c>
      <c r="BY418" s="25">
        <v>1716</v>
      </c>
      <c r="BZ418" s="64">
        <v>70</v>
      </c>
      <c r="CA418" s="21">
        <f t="shared" si="158"/>
        <v>3542</v>
      </c>
      <c r="CB418" s="53">
        <v>1246.9245168913721</v>
      </c>
      <c r="CC418" s="25">
        <f t="shared" si="159"/>
        <v>539.07548310862785</v>
      </c>
      <c r="CD418" s="22">
        <v>5700</v>
      </c>
      <c r="CE418" s="21">
        <v>792</v>
      </c>
      <c r="CF418" s="133">
        <f t="shared" si="168"/>
        <v>505</v>
      </c>
      <c r="CG418" s="21">
        <f t="shared" si="160"/>
        <v>4908</v>
      </c>
      <c r="CH418" s="53">
        <v>1024.7148903713187</v>
      </c>
      <c r="CI418" s="25">
        <f t="shared" si="161"/>
        <v>272.28510962868131</v>
      </c>
      <c r="CJ418" s="21">
        <f t="shared" si="162"/>
        <v>850</v>
      </c>
      <c r="CK418" s="21">
        <v>700</v>
      </c>
      <c r="CL418" s="21">
        <v>490</v>
      </c>
      <c r="CM418" s="21">
        <v>0</v>
      </c>
      <c r="CN418" s="53">
        <v>397.28556333902378</v>
      </c>
      <c r="CO418" s="25">
        <f t="shared" si="163"/>
        <v>792.71443666097616</v>
      </c>
    </row>
    <row r="419" spans="2:93" ht="11" customHeight="1" x14ac:dyDescent="0.35">
      <c r="B419" s="4"/>
      <c r="C419" s="13">
        <v>45114</v>
      </c>
      <c r="D419" s="22">
        <f t="shared" si="140"/>
        <v>5295</v>
      </c>
      <c r="E419" s="52">
        <v>3077.5</v>
      </c>
      <c r="F419" s="52">
        <v>50</v>
      </c>
      <c r="G419" s="22">
        <f t="shared" si="141"/>
        <v>2167.5</v>
      </c>
      <c r="H419" s="52">
        <v>57.684219832462489</v>
      </c>
      <c r="I419" s="22">
        <f t="shared" si="164"/>
        <v>3069.8157801675375</v>
      </c>
      <c r="J419" s="21">
        <v>300</v>
      </c>
      <c r="K419" s="21">
        <v>267</v>
      </c>
      <c r="L419" s="26">
        <v>33</v>
      </c>
      <c r="M419" s="21">
        <v>0</v>
      </c>
      <c r="N419" s="53">
        <v>35.628656403391332</v>
      </c>
      <c r="O419" s="25">
        <f t="shared" si="165"/>
        <v>264.37134359660865</v>
      </c>
      <c r="P419" s="21">
        <v>2500</v>
      </c>
      <c r="Q419" s="25">
        <v>2150</v>
      </c>
      <c r="R419" s="21">
        <v>0</v>
      </c>
      <c r="S419" s="25">
        <f t="shared" si="142"/>
        <v>350</v>
      </c>
      <c r="T419" s="53">
        <v>0</v>
      </c>
      <c r="U419" s="53">
        <v>0</v>
      </c>
      <c r="V419" s="25">
        <v>1113</v>
      </c>
      <c r="W419" s="26">
        <v>40</v>
      </c>
      <c r="X419" s="25">
        <v>203</v>
      </c>
      <c r="Y419" s="21">
        <v>0</v>
      </c>
      <c r="Z419" s="53">
        <v>221.20622956923916</v>
      </c>
      <c r="AA419" s="25">
        <f t="shared" si="166"/>
        <v>21.793770430760844</v>
      </c>
      <c r="AB419" s="21">
        <v>864</v>
      </c>
      <c r="AC419" s="21">
        <v>110</v>
      </c>
      <c r="AD419" s="21">
        <v>120</v>
      </c>
      <c r="AE419" s="21">
        <f t="shared" si="144"/>
        <v>634</v>
      </c>
      <c r="AF419" s="52">
        <v>178.21967856385538</v>
      </c>
      <c r="AG419" s="22">
        <f t="shared" si="167"/>
        <v>51.780321436144618</v>
      </c>
      <c r="AH419" s="22">
        <v>2213</v>
      </c>
      <c r="AI419" s="21">
        <v>298.60000000000002</v>
      </c>
      <c r="AJ419" s="21">
        <v>600</v>
      </c>
      <c r="AK419" s="21">
        <f t="shared" si="145"/>
        <v>1314.4</v>
      </c>
      <c r="AL419" s="53">
        <v>931.04783896723723</v>
      </c>
      <c r="AM419" s="25">
        <f t="shared" si="146"/>
        <v>0</v>
      </c>
      <c r="AN419" s="35">
        <v>7670</v>
      </c>
      <c r="AO419" s="21">
        <v>3647.6</v>
      </c>
      <c r="AP419" s="21">
        <v>400</v>
      </c>
      <c r="AQ419" s="25">
        <f t="shared" si="147"/>
        <v>3622.4</v>
      </c>
      <c r="AR419" s="53">
        <v>1781.5826701661224</v>
      </c>
      <c r="AS419" s="25">
        <f t="shared" si="148"/>
        <v>2266.0173298338777</v>
      </c>
      <c r="AT419" s="21">
        <v>1095</v>
      </c>
      <c r="AU419" s="21">
        <v>0</v>
      </c>
      <c r="AV419" s="21">
        <v>100</v>
      </c>
      <c r="AW419" s="21">
        <v>0</v>
      </c>
      <c r="AX419" s="53">
        <v>117.19463344151411</v>
      </c>
      <c r="AY419" s="25">
        <f t="shared" si="149"/>
        <v>0</v>
      </c>
      <c r="AZ419" s="35">
        <v>2970</v>
      </c>
      <c r="BA419" s="21">
        <v>300</v>
      </c>
      <c r="BB419" s="21">
        <v>40</v>
      </c>
      <c r="BC419" s="35">
        <f t="shared" si="150"/>
        <v>2670</v>
      </c>
      <c r="BD419" s="53">
        <v>311.53416401397232</v>
      </c>
      <c r="BE419" s="25">
        <f t="shared" si="151"/>
        <v>28.465835986027685</v>
      </c>
      <c r="BF419" s="21">
        <v>320</v>
      </c>
      <c r="BG419" s="21">
        <v>40</v>
      </c>
      <c r="BH419" s="21">
        <v>5</v>
      </c>
      <c r="BI419" s="26">
        <f t="shared" si="152"/>
        <v>275</v>
      </c>
      <c r="BJ419" s="53">
        <v>62.052374138939633</v>
      </c>
      <c r="BK419" s="25">
        <f t="shared" si="153"/>
        <v>0</v>
      </c>
      <c r="BL419" s="35">
        <v>12990</v>
      </c>
      <c r="BM419" s="35">
        <v>1250</v>
      </c>
      <c r="BN419" s="35">
        <v>2001</v>
      </c>
      <c r="BO419" s="54">
        <f t="shared" si="154"/>
        <v>9739</v>
      </c>
      <c r="BP419" s="54">
        <v>3449.7877510855351</v>
      </c>
      <c r="BQ419" s="25">
        <f t="shared" si="155"/>
        <v>0</v>
      </c>
      <c r="BR419" s="21">
        <v>2000</v>
      </c>
      <c r="BS419" s="21">
        <v>285</v>
      </c>
      <c r="BT419" s="21">
        <v>38</v>
      </c>
      <c r="BU419" s="21">
        <f t="shared" si="156"/>
        <v>1677</v>
      </c>
      <c r="BV419" s="55">
        <v>332.87798602801058</v>
      </c>
      <c r="BW419" s="32">
        <f t="shared" si="157"/>
        <v>0</v>
      </c>
      <c r="BX419" s="35">
        <v>5328</v>
      </c>
      <c r="BY419" s="25">
        <v>1716</v>
      </c>
      <c r="BZ419" s="64">
        <v>70</v>
      </c>
      <c r="CA419" s="21">
        <f t="shared" si="158"/>
        <v>3542</v>
      </c>
      <c r="CB419" s="53">
        <v>1258.6456282092911</v>
      </c>
      <c r="CC419" s="25">
        <f t="shared" si="159"/>
        <v>527.35437179070891</v>
      </c>
      <c r="CD419" s="22">
        <v>5700</v>
      </c>
      <c r="CE419" s="21">
        <v>792</v>
      </c>
      <c r="CF419" s="133">
        <f t="shared" si="168"/>
        <v>505</v>
      </c>
      <c r="CG419" s="21">
        <f t="shared" si="160"/>
        <v>4908</v>
      </c>
      <c r="CH419" s="53">
        <v>1043.0831707828772</v>
      </c>
      <c r="CI419" s="25">
        <f t="shared" si="161"/>
        <v>253.91682921712277</v>
      </c>
      <c r="CJ419" s="21">
        <f t="shared" si="162"/>
        <v>850</v>
      </c>
      <c r="CK419" s="21">
        <v>700</v>
      </c>
      <c r="CL419" s="21">
        <v>490</v>
      </c>
      <c r="CM419" s="21">
        <v>0</v>
      </c>
      <c r="CN419" s="53">
        <v>395.88168615544799</v>
      </c>
      <c r="CO419" s="25">
        <f t="shared" si="163"/>
        <v>794.11831384455195</v>
      </c>
    </row>
    <row r="420" spans="2:93" ht="11" customHeight="1" x14ac:dyDescent="0.35">
      <c r="B420" s="4"/>
      <c r="C420" s="13">
        <v>45115</v>
      </c>
      <c r="D420" s="22">
        <f t="shared" si="140"/>
        <v>5295</v>
      </c>
      <c r="E420" s="52">
        <v>3077.5</v>
      </c>
      <c r="F420" s="52">
        <v>50</v>
      </c>
      <c r="G420" s="22">
        <f t="shared" si="141"/>
        <v>2167.5</v>
      </c>
      <c r="H420" s="52">
        <v>62.750803938170563</v>
      </c>
      <c r="I420" s="22">
        <f t="shared" si="164"/>
        <v>3064.7491960618295</v>
      </c>
      <c r="J420" s="21">
        <v>300</v>
      </c>
      <c r="K420" s="21">
        <v>267</v>
      </c>
      <c r="L420" s="26">
        <v>33</v>
      </c>
      <c r="M420" s="21">
        <v>0</v>
      </c>
      <c r="N420" s="53">
        <v>27.466078242930724</v>
      </c>
      <c r="O420" s="25">
        <f t="shared" si="165"/>
        <v>272.53392175706927</v>
      </c>
      <c r="P420" s="21">
        <v>2500</v>
      </c>
      <c r="Q420" s="25">
        <v>2150</v>
      </c>
      <c r="R420" s="21">
        <v>0</v>
      </c>
      <c r="S420" s="25">
        <f t="shared" si="142"/>
        <v>350</v>
      </c>
      <c r="T420" s="53">
        <v>0</v>
      </c>
      <c r="U420" s="53">
        <v>0</v>
      </c>
      <c r="V420" s="25">
        <v>1113</v>
      </c>
      <c r="W420" s="26">
        <v>40</v>
      </c>
      <c r="X420" s="25">
        <v>203</v>
      </c>
      <c r="Y420" s="21">
        <v>0</v>
      </c>
      <c r="Z420" s="53">
        <v>249.64046246048429</v>
      </c>
      <c r="AA420" s="25">
        <f t="shared" si="166"/>
        <v>0</v>
      </c>
      <c r="AB420" s="21">
        <v>864</v>
      </c>
      <c r="AC420" s="21">
        <v>110</v>
      </c>
      <c r="AD420" s="21">
        <v>120</v>
      </c>
      <c r="AE420" s="21">
        <f t="shared" si="144"/>
        <v>634</v>
      </c>
      <c r="AF420" s="52">
        <v>165.48731635072315</v>
      </c>
      <c r="AG420" s="22">
        <f t="shared" si="167"/>
        <v>64.512683649276852</v>
      </c>
      <c r="AH420" s="22">
        <v>2213</v>
      </c>
      <c r="AI420" s="21">
        <v>298.60000000000002</v>
      </c>
      <c r="AJ420" s="21">
        <v>600</v>
      </c>
      <c r="AK420" s="21">
        <f t="shared" si="145"/>
        <v>1314.4</v>
      </c>
      <c r="AL420" s="53">
        <v>945.23327484437732</v>
      </c>
      <c r="AM420" s="25">
        <f t="shared" si="146"/>
        <v>0</v>
      </c>
      <c r="AN420" s="35">
        <v>7670</v>
      </c>
      <c r="AO420" s="21">
        <v>3647.6</v>
      </c>
      <c r="AP420" s="21">
        <v>400</v>
      </c>
      <c r="AQ420" s="25">
        <f t="shared" si="147"/>
        <v>3622.4</v>
      </c>
      <c r="AR420" s="53">
        <v>1873.6277864304684</v>
      </c>
      <c r="AS420" s="25">
        <f t="shared" si="148"/>
        <v>2173.9722135695315</v>
      </c>
      <c r="AT420" s="21">
        <v>1095</v>
      </c>
      <c r="AU420" s="21">
        <v>0</v>
      </c>
      <c r="AV420" s="21">
        <v>100</v>
      </c>
      <c r="AW420" s="21">
        <v>0</v>
      </c>
      <c r="AX420" s="53">
        <v>114.70605940863729</v>
      </c>
      <c r="AY420" s="25">
        <f t="shared" si="149"/>
        <v>0</v>
      </c>
      <c r="AZ420" s="35">
        <v>2970</v>
      </c>
      <c r="BA420" s="21">
        <v>300</v>
      </c>
      <c r="BB420" s="21">
        <v>40</v>
      </c>
      <c r="BC420" s="35">
        <f t="shared" si="150"/>
        <v>2670</v>
      </c>
      <c r="BD420" s="53">
        <v>279.74997131426187</v>
      </c>
      <c r="BE420" s="25">
        <f t="shared" si="151"/>
        <v>60.25002868573813</v>
      </c>
      <c r="BF420" s="21">
        <v>320</v>
      </c>
      <c r="BG420" s="21">
        <v>40</v>
      </c>
      <c r="BH420" s="21">
        <v>5</v>
      </c>
      <c r="BI420" s="26">
        <f t="shared" si="152"/>
        <v>275</v>
      </c>
      <c r="BJ420" s="53">
        <v>52.717305900622137</v>
      </c>
      <c r="BK420" s="25">
        <f t="shared" si="153"/>
        <v>0</v>
      </c>
      <c r="BL420" s="35">
        <v>12990</v>
      </c>
      <c r="BM420" s="35">
        <v>1250</v>
      </c>
      <c r="BN420" s="35">
        <v>2001</v>
      </c>
      <c r="BO420" s="54">
        <f t="shared" si="154"/>
        <v>9739</v>
      </c>
      <c r="BP420" s="54">
        <v>3472.377719609166</v>
      </c>
      <c r="BQ420" s="25">
        <f t="shared" si="155"/>
        <v>0</v>
      </c>
      <c r="BR420" s="21">
        <v>2000</v>
      </c>
      <c r="BS420" s="21">
        <v>285</v>
      </c>
      <c r="BT420" s="21">
        <v>38</v>
      </c>
      <c r="BU420" s="21">
        <f t="shared" si="156"/>
        <v>1677</v>
      </c>
      <c r="BV420" s="55">
        <v>312.230082730741</v>
      </c>
      <c r="BW420" s="32">
        <f t="shared" si="157"/>
        <v>10.769917269258997</v>
      </c>
      <c r="BX420" s="35">
        <v>5328</v>
      </c>
      <c r="BY420" s="25">
        <v>1716</v>
      </c>
      <c r="BZ420" s="64">
        <v>70</v>
      </c>
      <c r="CA420" s="21">
        <f t="shared" si="158"/>
        <v>3542</v>
      </c>
      <c r="CB420" s="53">
        <v>1196.5127446638378</v>
      </c>
      <c r="CC420" s="25">
        <f t="shared" si="159"/>
        <v>589.48725533616221</v>
      </c>
      <c r="CD420" s="22">
        <v>5700</v>
      </c>
      <c r="CE420" s="21">
        <v>792</v>
      </c>
      <c r="CF420" s="133">
        <f t="shared" si="168"/>
        <v>505</v>
      </c>
      <c r="CG420" s="21">
        <f t="shared" si="160"/>
        <v>4908</v>
      </c>
      <c r="CH420" s="53">
        <v>1049.8856968223138</v>
      </c>
      <c r="CI420" s="25">
        <f t="shared" si="161"/>
        <v>247.11430317768622</v>
      </c>
      <c r="CJ420" s="21">
        <f t="shared" si="162"/>
        <v>850</v>
      </c>
      <c r="CK420" s="21">
        <v>700</v>
      </c>
      <c r="CL420" s="21">
        <v>490</v>
      </c>
      <c r="CM420" s="21">
        <v>0</v>
      </c>
      <c r="CN420" s="53">
        <v>366.20573374160222</v>
      </c>
      <c r="CO420" s="25">
        <f t="shared" si="163"/>
        <v>823.79426625839778</v>
      </c>
    </row>
    <row r="421" spans="2:93" ht="11" customHeight="1" x14ac:dyDescent="0.35">
      <c r="B421" s="4"/>
      <c r="C421" s="13">
        <v>45116</v>
      </c>
      <c r="D421" s="22">
        <f t="shared" si="140"/>
        <v>5295</v>
      </c>
      <c r="E421" s="52">
        <v>3077.5</v>
      </c>
      <c r="F421" s="52">
        <v>50</v>
      </c>
      <c r="G421" s="22">
        <f t="shared" si="141"/>
        <v>2167.5</v>
      </c>
      <c r="H421" s="52">
        <v>64.74585125746917</v>
      </c>
      <c r="I421" s="22">
        <f t="shared" si="164"/>
        <v>3062.754148742531</v>
      </c>
      <c r="J421" s="21">
        <v>300</v>
      </c>
      <c r="K421" s="21">
        <v>267</v>
      </c>
      <c r="L421" s="26">
        <v>33</v>
      </c>
      <c r="M421" s="21">
        <v>0</v>
      </c>
      <c r="N421" s="53">
        <v>15.413709366271723</v>
      </c>
      <c r="O421" s="25">
        <f t="shared" si="165"/>
        <v>284.58629063372825</v>
      </c>
      <c r="P421" s="21">
        <v>2500</v>
      </c>
      <c r="Q421" s="25">
        <v>2150</v>
      </c>
      <c r="R421" s="21">
        <v>0</v>
      </c>
      <c r="S421" s="25">
        <f t="shared" si="142"/>
        <v>350</v>
      </c>
      <c r="T421" s="53">
        <v>0</v>
      </c>
      <c r="U421" s="53">
        <v>0</v>
      </c>
      <c r="V421" s="25">
        <v>1113</v>
      </c>
      <c r="W421" s="26">
        <v>40</v>
      </c>
      <c r="X421" s="25">
        <v>203</v>
      </c>
      <c r="Y421" s="21">
        <v>0</v>
      </c>
      <c r="Z421" s="53">
        <v>207.18207509131472</v>
      </c>
      <c r="AA421" s="25">
        <f t="shared" si="166"/>
        <v>35.817924908685285</v>
      </c>
      <c r="AB421" s="21">
        <v>864</v>
      </c>
      <c r="AC421" s="21">
        <v>110</v>
      </c>
      <c r="AD421" s="21">
        <v>120</v>
      </c>
      <c r="AE421" s="21">
        <f t="shared" si="144"/>
        <v>634</v>
      </c>
      <c r="AF421" s="52">
        <v>108.29564435427487</v>
      </c>
      <c r="AG421" s="22">
        <f t="shared" si="167"/>
        <v>121.70435564572513</v>
      </c>
      <c r="AH421" s="22">
        <v>2213</v>
      </c>
      <c r="AI421" s="21">
        <v>298.60000000000002</v>
      </c>
      <c r="AJ421" s="21">
        <v>600</v>
      </c>
      <c r="AK421" s="21">
        <f t="shared" si="145"/>
        <v>1314.4</v>
      </c>
      <c r="AL421" s="53">
        <v>763.6996725340058</v>
      </c>
      <c r="AM421" s="25">
        <f t="shared" si="146"/>
        <v>134.90032746599422</v>
      </c>
      <c r="AN421" s="35">
        <v>7670</v>
      </c>
      <c r="AO421" s="21">
        <v>3647.6</v>
      </c>
      <c r="AP421" s="21">
        <v>400</v>
      </c>
      <c r="AQ421" s="25">
        <f t="shared" si="147"/>
        <v>3622.4</v>
      </c>
      <c r="AR421" s="53">
        <v>1711.0828517396517</v>
      </c>
      <c r="AS421" s="25">
        <f t="shared" si="148"/>
        <v>2336.5171482603482</v>
      </c>
      <c r="AT421" s="21">
        <v>1095</v>
      </c>
      <c r="AU421" s="21">
        <v>0</v>
      </c>
      <c r="AV421" s="21">
        <v>100</v>
      </c>
      <c r="AW421" s="21">
        <v>0</v>
      </c>
      <c r="AX421" s="53">
        <v>103.20444845159203</v>
      </c>
      <c r="AY421" s="25">
        <f t="shared" si="149"/>
        <v>0</v>
      </c>
      <c r="AZ421" s="35">
        <v>2970</v>
      </c>
      <c r="BA421" s="21">
        <v>300</v>
      </c>
      <c r="BB421" s="21">
        <v>40</v>
      </c>
      <c r="BC421" s="35">
        <f t="shared" si="150"/>
        <v>2670</v>
      </c>
      <c r="BD421" s="53">
        <v>239.86715886970569</v>
      </c>
      <c r="BE421" s="25">
        <f t="shared" si="151"/>
        <v>100.13284113029431</v>
      </c>
      <c r="BF421" s="21">
        <v>320</v>
      </c>
      <c r="BG421" s="21">
        <v>40</v>
      </c>
      <c r="BH421" s="21">
        <v>5</v>
      </c>
      <c r="BI421" s="26">
        <f t="shared" si="152"/>
        <v>275</v>
      </c>
      <c r="BJ421" s="53">
        <v>28.737058307169203</v>
      </c>
      <c r="BK421" s="25">
        <f t="shared" si="153"/>
        <v>16.262941692830797</v>
      </c>
      <c r="BL421" s="35">
        <v>12990</v>
      </c>
      <c r="BM421" s="35">
        <v>1250</v>
      </c>
      <c r="BN421" s="35">
        <v>2001</v>
      </c>
      <c r="BO421" s="54">
        <f t="shared" si="154"/>
        <v>9739</v>
      </c>
      <c r="BP421" s="54">
        <v>3449.1388798521243</v>
      </c>
      <c r="BQ421" s="25">
        <f t="shared" si="155"/>
        <v>0</v>
      </c>
      <c r="BR421" s="21">
        <v>2000</v>
      </c>
      <c r="BS421" s="21">
        <v>285</v>
      </c>
      <c r="BT421" s="21">
        <v>38</v>
      </c>
      <c r="BU421" s="21">
        <f t="shared" si="156"/>
        <v>1677</v>
      </c>
      <c r="BV421" s="55">
        <v>311.47201386796308</v>
      </c>
      <c r="BW421" s="32">
        <f t="shared" si="157"/>
        <v>11.527986132036915</v>
      </c>
      <c r="BX421" s="35">
        <v>5328</v>
      </c>
      <c r="BY421" s="25">
        <v>1716</v>
      </c>
      <c r="BZ421" s="64">
        <v>70</v>
      </c>
      <c r="CA421" s="21">
        <f t="shared" si="158"/>
        <v>3542</v>
      </c>
      <c r="CB421" s="53">
        <v>1183.383700570133</v>
      </c>
      <c r="CC421" s="25">
        <f t="shared" si="159"/>
        <v>602.61629942986701</v>
      </c>
      <c r="CD421" s="22">
        <v>5700</v>
      </c>
      <c r="CE421" s="21">
        <v>792</v>
      </c>
      <c r="CF421" s="133">
        <f t="shared" si="168"/>
        <v>505</v>
      </c>
      <c r="CG421" s="21">
        <f t="shared" si="160"/>
        <v>4908</v>
      </c>
      <c r="CH421" s="53">
        <v>1055.1187828802933</v>
      </c>
      <c r="CI421" s="25">
        <f t="shared" si="161"/>
        <v>241.88121711970666</v>
      </c>
      <c r="CJ421" s="21">
        <f t="shared" si="162"/>
        <v>850</v>
      </c>
      <c r="CK421" s="21">
        <v>700</v>
      </c>
      <c r="CL421" s="21">
        <v>490</v>
      </c>
      <c r="CM421" s="21">
        <v>0</v>
      </c>
      <c r="CN421" s="53">
        <v>328.71243214509065</v>
      </c>
      <c r="CO421" s="25">
        <f t="shared" si="163"/>
        <v>861.28756785490941</v>
      </c>
    </row>
    <row r="422" spans="2:93" ht="11" customHeight="1" x14ac:dyDescent="0.35">
      <c r="B422" s="4"/>
      <c r="C422" s="13">
        <v>45117</v>
      </c>
      <c r="D422" s="22">
        <f t="shared" si="140"/>
        <v>5295</v>
      </c>
      <c r="E422" s="52">
        <v>3077.5</v>
      </c>
      <c r="F422" s="52">
        <v>50</v>
      </c>
      <c r="G422" s="22">
        <f t="shared" si="141"/>
        <v>2167.5</v>
      </c>
      <c r="H422" s="52">
        <v>59.231413151944238</v>
      </c>
      <c r="I422" s="22">
        <f t="shared" si="164"/>
        <v>3068.2685868480557</v>
      </c>
      <c r="J422" s="21">
        <v>300</v>
      </c>
      <c r="K422" s="21">
        <v>267</v>
      </c>
      <c r="L422" s="26">
        <v>33</v>
      </c>
      <c r="M422" s="21">
        <v>0</v>
      </c>
      <c r="N422" s="53">
        <v>30.365598299415201</v>
      </c>
      <c r="O422" s="25">
        <f t="shared" si="165"/>
        <v>269.63440170058482</v>
      </c>
      <c r="P422" s="21">
        <v>2500</v>
      </c>
      <c r="Q422" s="25">
        <v>2150</v>
      </c>
      <c r="R422" s="21">
        <v>0</v>
      </c>
      <c r="S422" s="25">
        <f t="shared" si="142"/>
        <v>350</v>
      </c>
      <c r="T422" s="53">
        <v>0</v>
      </c>
      <c r="U422" s="53">
        <v>0</v>
      </c>
      <c r="V422" s="25">
        <v>1113</v>
      </c>
      <c r="W422" s="26">
        <v>40</v>
      </c>
      <c r="X422" s="25">
        <v>203</v>
      </c>
      <c r="Y422" s="21">
        <v>0</v>
      </c>
      <c r="Z422" s="53">
        <v>147.03597820781371</v>
      </c>
      <c r="AA422" s="25">
        <f t="shared" si="166"/>
        <v>95.964021792186287</v>
      </c>
      <c r="AB422" s="21">
        <v>864</v>
      </c>
      <c r="AC422" s="21">
        <v>110</v>
      </c>
      <c r="AD422" s="21">
        <v>120</v>
      </c>
      <c r="AE422" s="21">
        <f t="shared" si="144"/>
        <v>634</v>
      </c>
      <c r="AF422" s="52">
        <v>166.46502532877676</v>
      </c>
      <c r="AG422" s="22">
        <f t="shared" si="167"/>
        <v>63.534974671223239</v>
      </c>
      <c r="AH422" s="22">
        <v>2213</v>
      </c>
      <c r="AI422" s="21">
        <v>298.60000000000002</v>
      </c>
      <c r="AJ422" s="21">
        <v>600</v>
      </c>
      <c r="AK422" s="21">
        <f t="shared" si="145"/>
        <v>1314.4</v>
      </c>
      <c r="AL422" s="53">
        <v>933.78384641670641</v>
      </c>
      <c r="AM422" s="25">
        <f t="shared" si="146"/>
        <v>0</v>
      </c>
      <c r="AN422" s="35">
        <v>7670</v>
      </c>
      <c r="AO422" s="21">
        <v>3647.6</v>
      </c>
      <c r="AP422" s="21">
        <v>400</v>
      </c>
      <c r="AQ422" s="25">
        <f t="shared" si="147"/>
        <v>3622.4</v>
      </c>
      <c r="AR422" s="53">
        <v>1869.4614737221123</v>
      </c>
      <c r="AS422" s="25">
        <f t="shared" si="148"/>
        <v>2178.1385262778876</v>
      </c>
      <c r="AT422" s="21">
        <v>1095</v>
      </c>
      <c r="AU422" s="21">
        <v>0</v>
      </c>
      <c r="AV422" s="21">
        <v>100</v>
      </c>
      <c r="AW422" s="21">
        <v>0</v>
      </c>
      <c r="AX422" s="53">
        <v>113.22546480297578</v>
      </c>
      <c r="AY422" s="25">
        <f t="shared" si="149"/>
        <v>0</v>
      </c>
      <c r="AZ422" s="35">
        <v>2970</v>
      </c>
      <c r="BA422" s="21">
        <v>300</v>
      </c>
      <c r="BB422" s="21">
        <v>40</v>
      </c>
      <c r="BC422" s="35">
        <f t="shared" si="150"/>
        <v>2670</v>
      </c>
      <c r="BD422" s="53">
        <v>306.79151359414101</v>
      </c>
      <c r="BE422" s="25">
        <f t="shared" si="151"/>
        <v>33.208486405858991</v>
      </c>
      <c r="BF422" s="21">
        <v>320</v>
      </c>
      <c r="BG422" s="21">
        <v>40</v>
      </c>
      <c r="BH422" s="21">
        <v>5</v>
      </c>
      <c r="BI422" s="26">
        <f t="shared" si="152"/>
        <v>275</v>
      </c>
      <c r="BJ422" s="53">
        <v>56.624359903680038</v>
      </c>
      <c r="BK422" s="25">
        <f t="shared" si="153"/>
        <v>0</v>
      </c>
      <c r="BL422" s="35">
        <v>12990</v>
      </c>
      <c r="BM422" s="35">
        <v>1250</v>
      </c>
      <c r="BN422" s="35">
        <v>2001</v>
      </c>
      <c r="BO422" s="54">
        <f t="shared" si="154"/>
        <v>9739</v>
      </c>
      <c r="BP422" s="54">
        <v>3456.1479800868119</v>
      </c>
      <c r="BQ422" s="25">
        <f t="shared" si="155"/>
        <v>0</v>
      </c>
      <c r="BR422" s="21">
        <v>2000</v>
      </c>
      <c r="BS422" s="21">
        <v>285</v>
      </c>
      <c r="BT422" s="21">
        <v>38</v>
      </c>
      <c r="BU422" s="21">
        <f t="shared" si="156"/>
        <v>1677</v>
      </c>
      <c r="BV422" s="55">
        <v>329.08135682255227</v>
      </c>
      <c r="BW422" s="32">
        <f t="shared" si="157"/>
        <v>0</v>
      </c>
      <c r="BX422" s="35">
        <v>5328</v>
      </c>
      <c r="BY422" s="25">
        <v>1716</v>
      </c>
      <c r="BZ422" s="64">
        <v>70</v>
      </c>
      <c r="CA422" s="21">
        <f t="shared" si="158"/>
        <v>3542</v>
      </c>
      <c r="CB422" s="53">
        <v>1215.4146298119194</v>
      </c>
      <c r="CC422" s="25">
        <f t="shared" si="159"/>
        <v>570.58537018808056</v>
      </c>
      <c r="CD422" s="22">
        <v>5700</v>
      </c>
      <c r="CE422" s="21">
        <v>792</v>
      </c>
      <c r="CF422" s="133">
        <f t="shared" si="168"/>
        <v>505</v>
      </c>
      <c r="CG422" s="21">
        <f t="shared" si="160"/>
        <v>4908</v>
      </c>
      <c r="CH422" s="53">
        <v>887.65162086188889</v>
      </c>
      <c r="CI422" s="25">
        <f t="shared" si="161"/>
        <v>409.34837913811111</v>
      </c>
      <c r="CJ422" s="21">
        <f t="shared" si="162"/>
        <v>850</v>
      </c>
      <c r="CK422" s="21">
        <v>700</v>
      </c>
      <c r="CL422" s="21">
        <v>490</v>
      </c>
      <c r="CM422" s="21">
        <v>0</v>
      </c>
      <c r="CN422" s="53">
        <v>370.92498459047414</v>
      </c>
      <c r="CO422" s="25">
        <f t="shared" si="163"/>
        <v>819.0750154095258</v>
      </c>
    </row>
    <row r="423" spans="2:93" ht="11" customHeight="1" x14ac:dyDescent="0.35">
      <c r="B423" s="4"/>
      <c r="C423" s="13">
        <v>45118</v>
      </c>
      <c r="D423" s="22">
        <f t="shared" si="140"/>
        <v>5295</v>
      </c>
      <c r="E423" s="52">
        <v>3077.5</v>
      </c>
      <c r="F423" s="52">
        <v>50</v>
      </c>
      <c r="G423" s="22">
        <f t="shared" si="141"/>
        <v>2167.5</v>
      </c>
      <c r="H423" s="52">
        <v>54.967829747920689</v>
      </c>
      <c r="I423" s="22">
        <f t="shared" si="164"/>
        <v>3072.5321702520791</v>
      </c>
      <c r="J423" s="21">
        <v>300</v>
      </c>
      <c r="K423" s="21">
        <v>267</v>
      </c>
      <c r="L423" s="26">
        <v>33</v>
      </c>
      <c r="M423" s="21">
        <v>0</v>
      </c>
      <c r="N423" s="53">
        <v>31.762004678400114</v>
      </c>
      <c r="O423" s="25">
        <f t="shared" si="165"/>
        <v>268.2379953215999</v>
      </c>
      <c r="P423" s="21">
        <v>2500</v>
      </c>
      <c r="Q423" s="25">
        <v>2150</v>
      </c>
      <c r="R423" s="21">
        <v>0</v>
      </c>
      <c r="S423" s="25">
        <f t="shared" si="142"/>
        <v>350</v>
      </c>
      <c r="T423" s="53">
        <v>0</v>
      </c>
      <c r="U423" s="53">
        <v>0</v>
      </c>
      <c r="V423" s="25">
        <v>1113</v>
      </c>
      <c r="W423" s="26">
        <v>40</v>
      </c>
      <c r="X423" s="25">
        <v>203</v>
      </c>
      <c r="Y423" s="21">
        <v>0</v>
      </c>
      <c r="Z423" s="53">
        <v>208.24861421018778</v>
      </c>
      <c r="AA423" s="25">
        <f t="shared" si="166"/>
        <v>34.751385789812218</v>
      </c>
      <c r="AB423" s="21">
        <v>864</v>
      </c>
      <c r="AC423" s="21">
        <v>110</v>
      </c>
      <c r="AD423" s="21">
        <v>120</v>
      </c>
      <c r="AE423" s="21">
        <f t="shared" si="144"/>
        <v>634</v>
      </c>
      <c r="AF423" s="52">
        <v>177.05347646647166</v>
      </c>
      <c r="AG423" s="22">
        <f t="shared" si="167"/>
        <v>52.946523533528335</v>
      </c>
      <c r="AH423" s="22">
        <v>2213</v>
      </c>
      <c r="AI423" s="21">
        <v>298.60000000000002</v>
      </c>
      <c r="AJ423" s="21">
        <v>600</v>
      </c>
      <c r="AK423" s="21">
        <f t="shared" si="145"/>
        <v>1314.4</v>
      </c>
      <c r="AL423" s="53">
        <v>942.11962568051922</v>
      </c>
      <c r="AM423" s="25">
        <f t="shared" si="146"/>
        <v>0</v>
      </c>
      <c r="AN423" s="35">
        <v>7670</v>
      </c>
      <c r="AO423" s="21">
        <v>3647.6</v>
      </c>
      <c r="AP423" s="21">
        <v>400</v>
      </c>
      <c r="AQ423" s="25">
        <f t="shared" si="147"/>
        <v>3622.4</v>
      </c>
      <c r="AR423" s="53">
        <v>1865.5847171956887</v>
      </c>
      <c r="AS423" s="25">
        <f t="shared" si="148"/>
        <v>2182.015282804311</v>
      </c>
      <c r="AT423" s="21">
        <v>1095</v>
      </c>
      <c r="AU423" s="21">
        <v>0</v>
      </c>
      <c r="AV423" s="21">
        <v>100</v>
      </c>
      <c r="AW423" s="21">
        <v>0</v>
      </c>
      <c r="AX423" s="53">
        <v>106.33255801618407</v>
      </c>
      <c r="AY423" s="25">
        <f t="shared" si="149"/>
        <v>0</v>
      </c>
      <c r="AZ423" s="35">
        <v>2970</v>
      </c>
      <c r="BA423" s="21">
        <v>300</v>
      </c>
      <c r="BB423" s="21">
        <v>40</v>
      </c>
      <c r="BC423" s="35">
        <f t="shared" si="150"/>
        <v>2670</v>
      </c>
      <c r="BD423" s="53">
        <v>308.10148093452329</v>
      </c>
      <c r="BE423" s="25">
        <f t="shared" si="151"/>
        <v>31.898519065476705</v>
      </c>
      <c r="BF423" s="21">
        <v>320</v>
      </c>
      <c r="BG423" s="21">
        <v>40</v>
      </c>
      <c r="BH423" s="21">
        <v>5</v>
      </c>
      <c r="BI423" s="26">
        <f t="shared" si="152"/>
        <v>275</v>
      </c>
      <c r="BJ423" s="53">
        <v>56.066988950404728</v>
      </c>
      <c r="BK423" s="25">
        <f t="shared" si="153"/>
        <v>0</v>
      </c>
      <c r="BL423" s="35">
        <v>12990</v>
      </c>
      <c r="BM423" s="35">
        <v>1250</v>
      </c>
      <c r="BN423" s="35">
        <v>2001</v>
      </c>
      <c r="BO423" s="54">
        <f t="shared" si="154"/>
        <v>9739</v>
      </c>
      <c r="BP423" s="54">
        <v>3499.8715716992428</v>
      </c>
      <c r="BQ423" s="25">
        <f t="shared" si="155"/>
        <v>0</v>
      </c>
      <c r="BR423" s="21">
        <v>2000</v>
      </c>
      <c r="BS423" s="21">
        <v>285</v>
      </c>
      <c r="BT423" s="21">
        <v>38</v>
      </c>
      <c r="BU423" s="21">
        <f t="shared" si="156"/>
        <v>1677</v>
      </c>
      <c r="BV423" s="55">
        <v>331.96419720614233</v>
      </c>
      <c r="BW423" s="32">
        <f t="shared" si="157"/>
        <v>0</v>
      </c>
      <c r="BX423" s="35">
        <v>5328</v>
      </c>
      <c r="BY423" s="25">
        <v>1716</v>
      </c>
      <c r="BZ423" s="64">
        <v>70</v>
      </c>
      <c r="CA423" s="21">
        <f t="shared" si="158"/>
        <v>3542</v>
      </c>
      <c r="CB423" s="53">
        <v>1199.9046400315772</v>
      </c>
      <c r="CC423" s="25">
        <f t="shared" si="159"/>
        <v>586.09535996842283</v>
      </c>
      <c r="CD423" s="22">
        <v>5700</v>
      </c>
      <c r="CE423" s="21">
        <v>792</v>
      </c>
      <c r="CF423" s="133">
        <f t="shared" si="168"/>
        <v>505</v>
      </c>
      <c r="CG423" s="21">
        <f t="shared" si="160"/>
        <v>4908</v>
      </c>
      <c r="CH423" s="53">
        <v>684.77120018008804</v>
      </c>
      <c r="CI423" s="25">
        <f t="shared" si="161"/>
        <v>612.22879981991196</v>
      </c>
      <c r="CJ423" s="21">
        <f t="shared" si="162"/>
        <v>850</v>
      </c>
      <c r="CK423" s="21">
        <v>700</v>
      </c>
      <c r="CL423" s="21">
        <v>490</v>
      </c>
      <c r="CM423" s="21">
        <v>0</v>
      </c>
      <c r="CN423" s="53">
        <v>371.37667683395944</v>
      </c>
      <c r="CO423" s="25">
        <f t="shared" si="163"/>
        <v>818.62332316604056</v>
      </c>
    </row>
    <row r="424" spans="2:93" ht="11" customHeight="1" x14ac:dyDescent="0.35">
      <c r="B424" s="4"/>
      <c r="C424" s="13">
        <v>45119</v>
      </c>
      <c r="D424" s="22">
        <f t="shared" si="140"/>
        <v>5295</v>
      </c>
      <c r="E424" s="52">
        <v>3077.5</v>
      </c>
      <c r="F424" s="52">
        <v>50</v>
      </c>
      <c r="G424" s="22">
        <f t="shared" si="141"/>
        <v>2167.5</v>
      </c>
      <c r="H424" s="52">
        <v>54.858680171163165</v>
      </c>
      <c r="I424" s="22">
        <f t="shared" si="164"/>
        <v>3072.6413198288369</v>
      </c>
      <c r="J424" s="21">
        <v>300</v>
      </c>
      <c r="K424" s="21">
        <v>267</v>
      </c>
      <c r="L424" s="26">
        <v>33</v>
      </c>
      <c r="M424" s="21">
        <v>0</v>
      </c>
      <c r="N424" s="53">
        <v>32.668795004738278</v>
      </c>
      <c r="O424" s="25">
        <f t="shared" si="165"/>
        <v>267.33120499526171</v>
      </c>
      <c r="P424" s="21">
        <v>2500</v>
      </c>
      <c r="Q424" s="25">
        <v>2150</v>
      </c>
      <c r="R424" s="21">
        <v>0</v>
      </c>
      <c r="S424" s="25">
        <f t="shared" si="142"/>
        <v>350</v>
      </c>
      <c r="T424" s="53">
        <v>0</v>
      </c>
      <c r="U424" s="53">
        <v>0</v>
      </c>
      <c r="V424" s="25">
        <v>1113</v>
      </c>
      <c r="W424" s="26">
        <v>40</v>
      </c>
      <c r="X424" s="25">
        <v>203</v>
      </c>
      <c r="Y424" s="21">
        <v>0</v>
      </c>
      <c r="Z424" s="53">
        <v>211.50045848330143</v>
      </c>
      <c r="AA424" s="25">
        <f t="shared" si="166"/>
        <v>31.499541516698571</v>
      </c>
      <c r="AB424" s="21">
        <v>864</v>
      </c>
      <c r="AC424" s="21">
        <v>110</v>
      </c>
      <c r="AD424" s="21">
        <v>120</v>
      </c>
      <c r="AE424" s="21">
        <f t="shared" si="144"/>
        <v>634</v>
      </c>
      <c r="AF424" s="52">
        <v>189.19434694540817</v>
      </c>
      <c r="AG424" s="22">
        <f t="shared" si="167"/>
        <v>40.805653054591829</v>
      </c>
      <c r="AH424" s="22">
        <v>2213</v>
      </c>
      <c r="AI424" s="21">
        <v>298.60000000000002</v>
      </c>
      <c r="AJ424" s="21">
        <v>600</v>
      </c>
      <c r="AK424" s="21">
        <f t="shared" si="145"/>
        <v>1314.4</v>
      </c>
      <c r="AL424" s="53">
        <v>937.53368649740207</v>
      </c>
      <c r="AM424" s="25">
        <f t="shared" si="146"/>
        <v>0</v>
      </c>
      <c r="AN424" s="35">
        <v>7670</v>
      </c>
      <c r="AO424" s="21">
        <v>3647.6</v>
      </c>
      <c r="AP424" s="21">
        <v>400</v>
      </c>
      <c r="AQ424" s="25">
        <f t="shared" si="147"/>
        <v>3622.4</v>
      </c>
      <c r="AR424" s="53">
        <v>1914.02778971421</v>
      </c>
      <c r="AS424" s="25">
        <f t="shared" si="148"/>
        <v>2133.5722102857899</v>
      </c>
      <c r="AT424" s="21">
        <v>1095</v>
      </c>
      <c r="AU424" s="21">
        <v>0</v>
      </c>
      <c r="AV424" s="21">
        <v>100</v>
      </c>
      <c r="AW424" s="21">
        <v>0</v>
      </c>
      <c r="AX424" s="53">
        <v>100.39360659033636</v>
      </c>
      <c r="AY424" s="25">
        <f t="shared" si="149"/>
        <v>0</v>
      </c>
      <c r="AZ424" s="35">
        <v>2970</v>
      </c>
      <c r="BA424" s="21">
        <v>300</v>
      </c>
      <c r="BB424" s="21">
        <v>40</v>
      </c>
      <c r="BC424" s="35">
        <f t="shared" si="150"/>
        <v>2670</v>
      </c>
      <c r="BD424" s="53">
        <v>303.12655072392545</v>
      </c>
      <c r="BE424" s="25">
        <f t="shared" si="151"/>
        <v>36.873449276074552</v>
      </c>
      <c r="BF424" s="21">
        <v>320</v>
      </c>
      <c r="BG424" s="21">
        <v>40</v>
      </c>
      <c r="BH424" s="21">
        <v>5</v>
      </c>
      <c r="BI424" s="26">
        <f t="shared" si="152"/>
        <v>275</v>
      </c>
      <c r="BJ424" s="53">
        <v>56.160824117735999</v>
      </c>
      <c r="BK424" s="25">
        <f t="shared" si="153"/>
        <v>0</v>
      </c>
      <c r="BL424" s="35">
        <v>12990</v>
      </c>
      <c r="BM424" s="35">
        <v>1250</v>
      </c>
      <c r="BN424" s="35">
        <v>2001</v>
      </c>
      <c r="BO424" s="54">
        <f t="shared" si="154"/>
        <v>9739</v>
      </c>
      <c r="BP424" s="54">
        <v>3551.5756624227988</v>
      </c>
      <c r="BQ424" s="25">
        <f t="shared" si="155"/>
        <v>0</v>
      </c>
      <c r="BR424" s="21">
        <v>2000</v>
      </c>
      <c r="BS424" s="21">
        <v>285</v>
      </c>
      <c r="BT424" s="21">
        <v>38</v>
      </c>
      <c r="BU424" s="21">
        <f t="shared" si="156"/>
        <v>1677</v>
      </c>
      <c r="BV424" s="55">
        <v>317.56806561674983</v>
      </c>
      <c r="BW424" s="32">
        <f t="shared" si="157"/>
        <v>5.4319343832501659</v>
      </c>
      <c r="BX424" s="35">
        <v>5328</v>
      </c>
      <c r="BY424" s="25">
        <v>1716</v>
      </c>
      <c r="BZ424" s="64">
        <v>70</v>
      </c>
      <c r="CA424" s="21">
        <f t="shared" si="158"/>
        <v>3542</v>
      </c>
      <c r="CB424" s="53">
        <v>1211.3751321059133</v>
      </c>
      <c r="CC424" s="25">
        <f t="shared" si="159"/>
        <v>574.62486789408672</v>
      </c>
      <c r="CD424" s="22">
        <v>5700</v>
      </c>
      <c r="CE424" s="21">
        <v>792</v>
      </c>
      <c r="CF424" s="133">
        <f t="shared" si="168"/>
        <v>505</v>
      </c>
      <c r="CG424" s="21">
        <f t="shared" si="160"/>
        <v>4908</v>
      </c>
      <c r="CH424" s="53">
        <v>712.06825685319075</v>
      </c>
      <c r="CI424" s="25">
        <f t="shared" si="161"/>
        <v>584.93174314680925</v>
      </c>
      <c r="CJ424" s="21">
        <f t="shared" si="162"/>
        <v>850</v>
      </c>
      <c r="CK424" s="21">
        <v>700</v>
      </c>
      <c r="CL424" s="21">
        <v>490</v>
      </c>
      <c r="CM424" s="21">
        <v>0</v>
      </c>
      <c r="CN424" s="53">
        <v>366.3335292403151</v>
      </c>
      <c r="CO424" s="25">
        <f t="shared" si="163"/>
        <v>823.6664707596849</v>
      </c>
    </row>
    <row r="425" spans="2:93" ht="11" customHeight="1" x14ac:dyDescent="0.35">
      <c r="B425" s="4"/>
      <c r="C425" s="13">
        <v>45120</v>
      </c>
      <c r="D425" s="22">
        <f t="shared" ref="D425:D443" si="169">1800+90+1705+1700</f>
        <v>5295</v>
      </c>
      <c r="E425" s="52">
        <v>3077.5</v>
      </c>
      <c r="F425" s="52">
        <v>50</v>
      </c>
      <c r="G425" s="22">
        <f t="shared" ref="G425:G443" si="170">D425-E425-F425</f>
        <v>2167.5</v>
      </c>
      <c r="H425" s="52">
        <v>60.171246716883182</v>
      </c>
      <c r="I425" s="22">
        <f t="shared" si="164"/>
        <v>3067.3287532831168</v>
      </c>
      <c r="J425" s="21">
        <v>300</v>
      </c>
      <c r="K425" s="21">
        <v>267</v>
      </c>
      <c r="L425" s="26">
        <v>33</v>
      </c>
      <c r="M425" s="21">
        <v>0</v>
      </c>
      <c r="N425" s="53">
        <v>31.024755628100873</v>
      </c>
      <c r="O425" s="25">
        <f t="shared" si="165"/>
        <v>268.97524437189912</v>
      </c>
      <c r="P425" s="21">
        <v>2500</v>
      </c>
      <c r="Q425" s="25">
        <v>2150</v>
      </c>
      <c r="R425" s="21">
        <v>0</v>
      </c>
      <c r="S425" s="25">
        <f t="shared" ref="S425:S443" si="171">P425-Q425</f>
        <v>350</v>
      </c>
      <c r="T425" s="53">
        <v>0</v>
      </c>
      <c r="U425" s="53">
        <v>0</v>
      </c>
      <c r="V425" s="25">
        <v>1113</v>
      </c>
      <c r="W425" s="26">
        <v>40</v>
      </c>
      <c r="X425" s="25">
        <v>203</v>
      </c>
      <c r="Y425" s="21">
        <v>0</v>
      </c>
      <c r="Z425" s="53">
        <v>218.32739374800573</v>
      </c>
      <c r="AA425" s="25">
        <f t="shared" si="166"/>
        <v>24.672606251994267</v>
      </c>
      <c r="AB425" s="21">
        <v>864</v>
      </c>
      <c r="AC425" s="21">
        <v>110</v>
      </c>
      <c r="AD425" s="21">
        <v>120</v>
      </c>
      <c r="AE425" s="21">
        <f t="shared" ref="AE425:AE443" si="172">AB425-AC425-AD425</f>
        <v>634</v>
      </c>
      <c r="AF425" s="52">
        <v>166.69087371309411</v>
      </c>
      <c r="AG425" s="22">
        <f t="shared" si="167"/>
        <v>63.309126286905894</v>
      </c>
      <c r="AH425" s="22">
        <v>2213</v>
      </c>
      <c r="AI425" s="21">
        <v>298.60000000000002</v>
      </c>
      <c r="AJ425" s="21">
        <v>600</v>
      </c>
      <c r="AK425" s="21">
        <f t="shared" ref="AK425:AK443" si="173">AH425-AI425-AJ425</f>
        <v>1314.4</v>
      </c>
      <c r="AL425" s="53">
        <v>940.99968550912172</v>
      </c>
      <c r="AM425" s="25">
        <f t="shared" ref="AM425:AM443" si="174">IF(AI425+AJ425-AL425&lt;0,0,AI425+AJ425-AL425)</f>
        <v>0</v>
      </c>
      <c r="AN425" s="35">
        <v>7670</v>
      </c>
      <c r="AO425" s="21">
        <v>3647.6</v>
      </c>
      <c r="AP425" s="21">
        <v>400</v>
      </c>
      <c r="AQ425" s="25">
        <f t="shared" ref="AQ425:AQ443" si="175">AN425-AO425-AP425</f>
        <v>3622.4</v>
      </c>
      <c r="AR425" s="53">
        <v>1935.2614369274909</v>
      </c>
      <c r="AS425" s="25">
        <f t="shared" ref="AS425:AS443" si="176">IF(AO425+AP425-AR425&lt;0,0,AO425+AP425-AR425)</f>
        <v>2112.3385630725088</v>
      </c>
      <c r="AT425" s="21">
        <v>1095</v>
      </c>
      <c r="AU425" s="21">
        <v>0</v>
      </c>
      <c r="AV425" s="21">
        <v>100</v>
      </c>
      <c r="AW425" s="21">
        <v>0</v>
      </c>
      <c r="AX425" s="53">
        <v>0</v>
      </c>
      <c r="AY425" s="25">
        <f t="shared" ref="AY425:AY443" si="177">IF(AU425+AV425-AX425&lt;0,0,AU425+AV425-AX425)</f>
        <v>100</v>
      </c>
      <c r="AZ425" s="35">
        <v>2970</v>
      </c>
      <c r="BA425" s="21">
        <v>300</v>
      </c>
      <c r="BB425" s="21">
        <v>40</v>
      </c>
      <c r="BC425" s="35">
        <f t="shared" ref="BC425:BC443" si="178">AZ425-BA425</f>
        <v>2670</v>
      </c>
      <c r="BD425" s="53">
        <v>0</v>
      </c>
      <c r="BE425" s="25">
        <f t="shared" ref="BE425:BE443" si="179">IF(BA425+BB425-BD425&lt;0,0,BA425+BB425-BD425)</f>
        <v>340</v>
      </c>
      <c r="BF425" s="21">
        <v>320</v>
      </c>
      <c r="BG425" s="21">
        <v>40</v>
      </c>
      <c r="BH425" s="21">
        <v>5</v>
      </c>
      <c r="BI425" s="26">
        <f t="shared" ref="BI425:BI443" si="180">BF425-BG425-BH425</f>
        <v>275</v>
      </c>
      <c r="BJ425" s="53">
        <v>8.4513210087381694</v>
      </c>
      <c r="BK425" s="25">
        <f t="shared" ref="BK425:BK443" si="181">IF(BG425+BH425-BJ425&lt;0,0,BG425+BH425-BJ425)</f>
        <v>36.548678991261831</v>
      </c>
      <c r="BL425" s="35">
        <v>12990</v>
      </c>
      <c r="BM425" s="35">
        <v>1250</v>
      </c>
      <c r="BN425" s="35">
        <v>2001</v>
      </c>
      <c r="BO425" s="54">
        <f t="shared" si="154"/>
        <v>9739</v>
      </c>
      <c r="BP425" s="54">
        <v>2331.8679997605987</v>
      </c>
      <c r="BQ425" s="25">
        <f t="shared" ref="BQ425:BQ444" si="182">IF(BM425+BN425-BP425&lt;0,0,BM425+BN425-BP425)</f>
        <v>919.13200023940135</v>
      </c>
      <c r="BR425" s="21">
        <v>2000</v>
      </c>
      <c r="BS425" s="21">
        <v>285</v>
      </c>
      <c r="BT425" s="21">
        <v>38</v>
      </c>
      <c r="BU425" s="21">
        <f t="shared" ref="BU425:BU443" si="183">BR425-BS425-BT425</f>
        <v>1677</v>
      </c>
      <c r="BV425" s="55">
        <v>319.36387977044683</v>
      </c>
      <c r="BW425" s="32">
        <f t="shared" ref="BW425:BW443" si="184">IF(BS425+BT425-BV425&lt;0,0,BS425+BT425-BV425)</f>
        <v>3.6361202295531712</v>
      </c>
      <c r="BX425" s="35">
        <v>5328</v>
      </c>
      <c r="BY425" s="25">
        <v>1716</v>
      </c>
      <c r="BZ425" s="64">
        <v>70</v>
      </c>
      <c r="CA425" s="21">
        <f t="shared" ref="CA425:CA443" si="185">BX425-BY425-BZ425</f>
        <v>3542</v>
      </c>
      <c r="CB425" s="53">
        <v>897.40929664982093</v>
      </c>
      <c r="CC425" s="25">
        <f t="shared" ref="CC425:CC443" si="186">IF(BY425+BZ425-CB425&lt;0,0,BY425+BZ425-CB425)</f>
        <v>888.59070335017907</v>
      </c>
      <c r="CD425" s="22">
        <v>5700</v>
      </c>
      <c r="CE425" s="21">
        <v>792</v>
      </c>
      <c r="CF425" s="133">
        <f t="shared" si="168"/>
        <v>505</v>
      </c>
      <c r="CG425" s="21">
        <f t="shared" ref="CG425:CG443" si="187">CD425-CE425</f>
        <v>4908</v>
      </c>
      <c r="CH425" s="53">
        <v>444.5996974026242</v>
      </c>
      <c r="CI425" s="25">
        <f t="shared" ref="CI425:CI443" si="188">IF(CE425+CF425-CH425&lt;0,0,CE425+CF425-CH425)</f>
        <v>852.4003025973758</v>
      </c>
      <c r="CJ425" s="21">
        <f t="shared" ref="CJ425:CJ443" si="189">350+150+350</f>
        <v>850</v>
      </c>
      <c r="CK425" s="21">
        <v>700</v>
      </c>
      <c r="CL425" s="21">
        <v>490</v>
      </c>
      <c r="CM425" s="21">
        <v>0</v>
      </c>
      <c r="CN425" s="53">
        <v>73.145779285999666</v>
      </c>
      <c r="CO425" s="25">
        <f t="shared" ref="CO425:CO443" si="190">IF(CK425+CL425-CN425&lt;0,0,CK425+CL425-CN425)</f>
        <v>1116.8542207140003</v>
      </c>
    </row>
    <row r="426" spans="2:93" ht="11" customHeight="1" x14ac:dyDescent="0.35">
      <c r="B426" s="4"/>
      <c r="C426" s="13">
        <v>45121</v>
      </c>
      <c r="D426" s="22">
        <f t="shared" si="169"/>
        <v>5295</v>
      </c>
      <c r="E426" s="52">
        <v>3077.5</v>
      </c>
      <c r="F426" s="52">
        <v>50</v>
      </c>
      <c r="G426" s="22">
        <f t="shared" si="170"/>
        <v>2167.5</v>
      </c>
      <c r="H426" s="52">
        <v>59.475991260495213</v>
      </c>
      <c r="I426" s="22">
        <f t="shared" ref="I426:I443" si="191">IF(E426+F426-H426&lt;0,0,E426+F426-H426)</f>
        <v>3068.024008739505</v>
      </c>
      <c r="J426" s="21">
        <v>300</v>
      </c>
      <c r="K426" s="21">
        <v>267</v>
      </c>
      <c r="L426" s="26">
        <v>33</v>
      </c>
      <c r="M426" s="21">
        <v>0</v>
      </c>
      <c r="N426" s="53">
        <v>33.751599204824664</v>
      </c>
      <c r="O426" s="25">
        <f t="shared" ref="O426:O443" si="192">IF(K426+L426-N426&lt;0,0,K426+L426-N426)</f>
        <v>266.24840079517531</v>
      </c>
      <c r="P426" s="21">
        <v>2500</v>
      </c>
      <c r="Q426" s="25">
        <v>2150</v>
      </c>
      <c r="R426" s="21">
        <v>0</v>
      </c>
      <c r="S426" s="25">
        <f t="shared" si="171"/>
        <v>350</v>
      </c>
      <c r="T426" s="53">
        <v>0</v>
      </c>
      <c r="U426" s="53">
        <v>0</v>
      </c>
      <c r="V426" s="25">
        <v>1113</v>
      </c>
      <c r="W426" s="26">
        <v>40</v>
      </c>
      <c r="X426" s="25">
        <v>203</v>
      </c>
      <c r="Y426" s="21">
        <v>0</v>
      </c>
      <c r="Z426" s="53">
        <v>234.71245891374804</v>
      </c>
      <c r="AA426" s="25">
        <f t="shared" ref="AA426:AA443" si="193">IF(W426+X426-Z426&lt;0,0,W426+X426-Z426)</f>
        <v>8.287541086251963</v>
      </c>
      <c r="AB426" s="21">
        <v>864</v>
      </c>
      <c r="AC426" s="21">
        <v>110</v>
      </c>
      <c r="AD426" s="21">
        <v>120</v>
      </c>
      <c r="AE426" s="21">
        <f t="shared" si="172"/>
        <v>634</v>
      </c>
      <c r="AF426" s="52">
        <v>164.9986483369367</v>
      </c>
      <c r="AG426" s="22">
        <f t="shared" ref="AG426:AG443" si="194">IF(AC426+AD426-AF426&lt;0,0,AC426+AD426-AF426)</f>
        <v>65.001351663063303</v>
      </c>
      <c r="AH426" s="22">
        <v>2213</v>
      </c>
      <c r="AI426" s="21">
        <v>298.60000000000002</v>
      </c>
      <c r="AJ426" s="21">
        <v>600</v>
      </c>
      <c r="AK426" s="21">
        <f t="shared" si="173"/>
        <v>1314.4</v>
      </c>
      <c r="AL426" s="53">
        <v>947.40220678738342</v>
      </c>
      <c r="AM426" s="25">
        <f t="shared" si="174"/>
        <v>0</v>
      </c>
      <c r="AN426" s="35">
        <v>7670</v>
      </c>
      <c r="AO426" s="21">
        <v>3647.6</v>
      </c>
      <c r="AP426" s="21">
        <v>400</v>
      </c>
      <c r="AQ426" s="25">
        <f t="shared" si="175"/>
        <v>3622.4</v>
      </c>
      <c r="AR426" s="53">
        <v>2170.5740038453851</v>
      </c>
      <c r="AS426" s="25">
        <f t="shared" si="176"/>
        <v>1877.0259961546149</v>
      </c>
      <c r="AT426" s="21">
        <v>1095</v>
      </c>
      <c r="AU426" s="21">
        <v>0</v>
      </c>
      <c r="AV426" s="21">
        <v>100</v>
      </c>
      <c r="AW426" s="21">
        <v>0</v>
      </c>
      <c r="AX426" s="53">
        <v>122.79321691897371</v>
      </c>
      <c r="AY426" s="25">
        <f t="shared" si="177"/>
        <v>0</v>
      </c>
      <c r="AZ426" s="35">
        <v>2970</v>
      </c>
      <c r="BA426" s="21">
        <v>300</v>
      </c>
      <c r="BB426" s="21">
        <v>40</v>
      </c>
      <c r="BC426" s="35">
        <f t="shared" si="178"/>
        <v>2670</v>
      </c>
      <c r="BD426" s="53">
        <v>314.43600815502265</v>
      </c>
      <c r="BE426" s="25">
        <f t="shared" si="179"/>
        <v>25.563991844977352</v>
      </c>
      <c r="BF426" s="21">
        <v>320</v>
      </c>
      <c r="BG426" s="21">
        <v>40</v>
      </c>
      <c r="BH426" s="21">
        <v>5</v>
      </c>
      <c r="BI426" s="26">
        <f t="shared" si="180"/>
        <v>275</v>
      </c>
      <c r="BJ426" s="53">
        <v>49.469911003315993</v>
      </c>
      <c r="BK426" s="25">
        <f t="shared" si="181"/>
        <v>0</v>
      </c>
      <c r="BL426" s="35">
        <v>12990</v>
      </c>
      <c r="BM426" s="35">
        <v>1250</v>
      </c>
      <c r="BN426" s="35">
        <v>2001</v>
      </c>
      <c r="BO426" s="54">
        <f t="shared" si="154"/>
        <v>9739</v>
      </c>
      <c r="BP426" s="54">
        <v>3471.7714591064605</v>
      </c>
      <c r="BQ426" s="25">
        <f t="shared" si="182"/>
        <v>0</v>
      </c>
      <c r="BR426" s="21">
        <v>2000</v>
      </c>
      <c r="BS426" s="21">
        <v>285</v>
      </c>
      <c r="BT426" s="21">
        <v>38</v>
      </c>
      <c r="BU426" s="21">
        <f t="shared" si="183"/>
        <v>1677</v>
      </c>
      <c r="BV426" s="55">
        <v>316.10867885949455</v>
      </c>
      <c r="BW426" s="32">
        <f t="shared" si="184"/>
        <v>6.891321140505454</v>
      </c>
      <c r="BX426" s="35">
        <v>5328</v>
      </c>
      <c r="BY426" s="25">
        <v>1716</v>
      </c>
      <c r="BZ426" s="64">
        <v>70</v>
      </c>
      <c r="CA426" s="21">
        <f t="shared" si="185"/>
        <v>3542</v>
      </c>
      <c r="CB426" s="53">
        <v>1258.2674199508522</v>
      </c>
      <c r="CC426" s="25">
        <f t="shared" si="186"/>
        <v>527.73258004914783</v>
      </c>
      <c r="CD426" s="22">
        <v>5700</v>
      </c>
      <c r="CE426" s="21">
        <v>792</v>
      </c>
      <c r="CF426" s="133">
        <f t="shared" si="168"/>
        <v>505</v>
      </c>
      <c r="CG426" s="21">
        <f t="shared" si="187"/>
        <v>4908</v>
      </c>
      <c r="CH426" s="53">
        <v>888.39248515073427</v>
      </c>
      <c r="CI426" s="25">
        <f t="shared" si="188"/>
        <v>408.60751484926573</v>
      </c>
      <c r="CJ426" s="21">
        <f t="shared" si="189"/>
        <v>850</v>
      </c>
      <c r="CK426" s="21">
        <v>700</v>
      </c>
      <c r="CL426" s="21">
        <v>490</v>
      </c>
      <c r="CM426" s="21">
        <v>0</v>
      </c>
      <c r="CN426" s="53">
        <v>369.60536151052287</v>
      </c>
      <c r="CO426" s="25">
        <f t="shared" si="190"/>
        <v>820.39463848947707</v>
      </c>
    </row>
    <row r="427" spans="2:93" ht="11" customHeight="1" x14ac:dyDescent="0.35">
      <c r="B427" s="4"/>
      <c r="C427" s="13">
        <v>45122</v>
      </c>
      <c r="D427" s="22">
        <f t="shared" si="169"/>
        <v>5295</v>
      </c>
      <c r="E427" s="52">
        <v>3077.5</v>
      </c>
      <c r="F427" s="52">
        <v>50</v>
      </c>
      <c r="G427" s="22">
        <f t="shared" si="170"/>
        <v>2167.5</v>
      </c>
      <c r="H427" s="52">
        <v>56.862804249986795</v>
      </c>
      <c r="I427" s="22">
        <f t="shared" si="191"/>
        <v>3070.6371957500132</v>
      </c>
      <c r="J427" s="21">
        <v>300</v>
      </c>
      <c r="K427" s="21">
        <v>267</v>
      </c>
      <c r="L427" s="26">
        <v>33</v>
      </c>
      <c r="M427" s="21">
        <v>0</v>
      </c>
      <c r="N427" s="53">
        <v>27.092218000614601</v>
      </c>
      <c r="O427" s="25">
        <f t="shared" si="192"/>
        <v>272.90778199938541</v>
      </c>
      <c r="P427" s="21">
        <v>2500</v>
      </c>
      <c r="Q427" s="25">
        <v>2150</v>
      </c>
      <c r="R427" s="21">
        <v>0</v>
      </c>
      <c r="S427" s="25">
        <f t="shared" si="171"/>
        <v>350</v>
      </c>
      <c r="T427" s="53">
        <v>0</v>
      </c>
      <c r="U427" s="53">
        <v>0</v>
      </c>
      <c r="V427" s="25">
        <v>1113</v>
      </c>
      <c r="W427" s="26">
        <v>40</v>
      </c>
      <c r="X427" s="25">
        <v>203</v>
      </c>
      <c r="Y427" s="21">
        <v>0</v>
      </c>
      <c r="Z427" s="53">
        <v>247.69508423799925</v>
      </c>
      <c r="AA427" s="25">
        <f t="shared" si="193"/>
        <v>0</v>
      </c>
      <c r="AB427" s="21">
        <v>864</v>
      </c>
      <c r="AC427" s="21">
        <v>110</v>
      </c>
      <c r="AD427" s="21">
        <v>120</v>
      </c>
      <c r="AE427" s="21">
        <f t="shared" si="172"/>
        <v>634</v>
      </c>
      <c r="AF427" s="52">
        <v>155.16062711874028</v>
      </c>
      <c r="AG427" s="22">
        <f t="shared" si="194"/>
        <v>74.83937288125972</v>
      </c>
      <c r="AH427" s="22">
        <v>2213</v>
      </c>
      <c r="AI427" s="21">
        <v>298.60000000000002</v>
      </c>
      <c r="AJ427" s="21">
        <v>600</v>
      </c>
      <c r="AK427" s="21">
        <f t="shared" si="173"/>
        <v>1314.4</v>
      </c>
      <c r="AL427" s="53">
        <v>929.12945095154225</v>
      </c>
      <c r="AM427" s="25">
        <f t="shared" si="174"/>
        <v>0</v>
      </c>
      <c r="AN427" s="35">
        <v>7670</v>
      </c>
      <c r="AO427" s="21">
        <v>3647.6</v>
      </c>
      <c r="AP427" s="21">
        <v>400</v>
      </c>
      <c r="AQ427" s="25">
        <f t="shared" si="175"/>
        <v>3622.4</v>
      </c>
      <c r="AR427" s="53">
        <v>2189.7516729147455</v>
      </c>
      <c r="AS427" s="25">
        <f t="shared" si="176"/>
        <v>1857.8483270852544</v>
      </c>
      <c r="AT427" s="21">
        <v>1095</v>
      </c>
      <c r="AU427" s="21">
        <v>0</v>
      </c>
      <c r="AV427" s="21">
        <v>100</v>
      </c>
      <c r="AW427" s="21">
        <v>0</v>
      </c>
      <c r="AX427" s="53">
        <v>85.766159504736535</v>
      </c>
      <c r="AY427" s="25">
        <f t="shared" si="177"/>
        <v>14.233840495263465</v>
      </c>
      <c r="AZ427" s="35">
        <v>2970</v>
      </c>
      <c r="BA427" s="21">
        <v>300</v>
      </c>
      <c r="BB427" s="21">
        <v>40</v>
      </c>
      <c r="BC427" s="35">
        <f t="shared" si="178"/>
        <v>2670</v>
      </c>
      <c r="BD427" s="53">
        <v>296.7713431532606</v>
      </c>
      <c r="BE427" s="25">
        <f t="shared" si="179"/>
        <v>43.228656846739398</v>
      </c>
      <c r="BF427" s="21">
        <v>320</v>
      </c>
      <c r="BG427" s="21">
        <v>40</v>
      </c>
      <c r="BH427" s="21">
        <v>5</v>
      </c>
      <c r="BI427" s="26">
        <f t="shared" si="180"/>
        <v>275</v>
      </c>
      <c r="BJ427" s="53">
        <v>40.906825312091271</v>
      </c>
      <c r="BK427" s="25">
        <f t="shared" si="181"/>
        <v>4.0931746879087285</v>
      </c>
      <c r="BL427" s="35">
        <v>12990</v>
      </c>
      <c r="BM427" s="35">
        <v>1250</v>
      </c>
      <c r="BN427" s="35">
        <v>2001</v>
      </c>
      <c r="BO427" s="54">
        <f t="shared" si="154"/>
        <v>9739</v>
      </c>
      <c r="BP427" s="54">
        <v>3535.9149320251358</v>
      </c>
      <c r="BQ427" s="25">
        <f t="shared" si="182"/>
        <v>0</v>
      </c>
      <c r="BR427" s="21">
        <v>2000</v>
      </c>
      <c r="BS427" s="21">
        <v>285</v>
      </c>
      <c r="BT427" s="21">
        <v>38</v>
      </c>
      <c r="BU427" s="21">
        <f t="shared" si="183"/>
        <v>1677</v>
      </c>
      <c r="BV427" s="55">
        <v>330.9924263101916</v>
      </c>
      <c r="BW427" s="32">
        <f t="shared" si="184"/>
        <v>0</v>
      </c>
      <c r="BX427" s="35">
        <v>5328</v>
      </c>
      <c r="BY427" s="25">
        <v>1716</v>
      </c>
      <c r="BZ427" s="64">
        <v>70</v>
      </c>
      <c r="CA427" s="21">
        <f t="shared" si="185"/>
        <v>3542</v>
      </c>
      <c r="CB427" s="53">
        <v>1237.3663481783856</v>
      </c>
      <c r="CC427" s="25">
        <f t="shared" si="186"/>
        <v>548.63365182161442</v>
      </c>
      <c r="CD427" s="22">
        <v>5700</v>
      </c>
      <c r="CE427" s="21">
        <v>792</v>
      </c>
      <c r="CF427" s="133">
        <f t="shared" si="168"/>
        <v>505</v>
      </c>
      <c r="CG427" s="21">
        <f t="shared" si="187"/>
        <v>4908</v>
      </c>
      <c r="CH427" s="53">
        <v>1025.3930926139469</v>
      </c>
      <c r="CI427" s="25">
        <f t="shared" si="188"/>
        <v>271.60690738605308</v>
      </c>
      <c r="CJ427" s="21">
        <f t="shared" si="189"/>
        <v>850</v>
      </c>
      <c r="CK427" s="21">
        <v>700</v>
      </c>
      <c r="CL427" s="21">
        <v>490</v>
      </c>
      <c r="CM427" s="21">
        <v>0</v>
      </c>
      <c r="CN427" s="53">
        <v>338.75078716787198</v>
      </c>
      <c r="CO427" s="25">
        <f t="shared" si="190"/>
        <v>851.24921283212802</v>
      </c>
    </row>
    <row r="428" spans="2:93" ht="11" customHeight="1" x14ac:dyDescent="0.35">
      <c r="B428" s="4"/>
      <c r="C428" s="13">
        <v>45123</v>
      </c>
      <c r="D428" s="22">
        <f t="shared" si="169"/>
        <v>5295</v>
      </c>
      <c r="E428" s="52">
        <v>3077.5</v>
      </c>
      <c r="F428" s="52">
        <v>50</v>
      </c>
      <c r="G428" s="22">
        <f t="shared" si="170"/>
        <v>2167.5</v>
      </c>
      <c r="H428" s="52">
        <v>57.800204916626775</v>
      </c>
      <c r="I428" s="22">
        <f t="shared" si="191"/>
        <v>3069.6997950833734</v>
      </c>
      <c r="J428" s="21">
        <v>300</v>
      </c>
      <c r="K428" s="21">
        <v>267</v>
      </c>
      <c r="L428" s="26">
        <v>33</v>
      </c>
      <c r="M428" s="21">
        <v>0</v>
      </c>
      <c r="N428" s="53">
        <v>14.608649697248717</v>
      </c>
      <c r="O428" s="25">
        <f t="shared" si="192"/>
        <v>285.39135030275128</v>
      </c>
      <c r="P428" s="21">
        <v>2500</v>
      </c>
      <c r="Q428" s="25">
        <v>2150</v>
      </c>
      <c r="R428" s="21">
        <v>0</v>
      </c>
      <c r="S428" s="25">
        <f t="shared" si="171"/>
        <v>350</v>
      </c>
      <c r="T428" s="53">
        <v>0</v>
      </c>
      <c r="U428" s="53">
        <v>0</v>
      </c>
      <c r="V428" s="25">
        <v>1113</v>
      </c>
      <c r="W428" s="26">
        <v>40</v>
      </c>
      <c r="X428" s="25">
        <v>203</v>
      </c>
      <c r="Y428" s="21">
        <v>0</v>
      </c>
      <c r="Z428" s="53">
        <v>214.06094212606115</v>
      </c>
      <c r="AA428" s="25">
        <f t="shared" si="193"/>
        <v>28.93905787393885</v>
      </c>
      <c r="AB428" s="21">
        <v>864</v>
      </c>
      <c r="AC428" s="21">
        <v>110</v>
      </c>
      <c r="AD428" s="21">
        <v>120</v>
      </c>
      <c r="AE428" s="21">
        <f t="shared" si="172"/>
        <v>634</v>
      </c>
      <c r="AF428" s="52">
        <v>111.89039141568696</v>
      </c>
      <c r="AG428" s="22">
        <f t="shared" si="194"/>
        <v>118.10960858431304</v>
      </c>
      <c r="AH428" s="22">
        <v>2213</v>
      </c>
      <c r="AI428" s="21">
        <v>298.60000000000002</v>
      </c>
      <c r="AJ428" s="21">
        <v>600</v>
      </c>
      <c r="AK428" s="21">
        <f t="shared" si="173"/>
        <v>1314.4</v>
      </c>
      <c r="AL428" s="53">
        <v>774.85338148908988</v>
      </c>
      <c r="AM428" s="25">
        <f t="shared" si="174"/>
        <v>123.74661851091014</v>
      </c>
      <c r="AN428" s="35">
        <v>7670</v>
      </c>
      <c r="AO428" s="21">
        <v>3647.6</v>
      </c>
      <c r="AP428" s="21">
        <v>400</v>
      </c>
      <c r="AQ428" s="25">
        <f t="shared" si="175"/>
        <v>3622.4</v>
      </c>
      <c r="AR428" s="53">
        <v>2175.1104309433567</v>
      </c>
      <c r="AS428" s="25">
        <f t="shared" si="176"/>
        <v>1872.4895690566432</v>
      </c>
      <c r="AT428" s="21">
        <v>1095</v>
      </c>
      <c r="AU428" s="21">
        <v>0</v>
      </c>
      <c r="AV428" s="21">
        <v>100</v>
      </c>
      <c r="AW428" s="21">
        <v>0</v>
      </c>
      <c r="AX428" s="53">
        <v>72.5710590977652</v>
      </c>
      <c r="AY428" s="25">
        <f t="shared" si="177"/>
        <v>27.4289409022348</v>
      </c>
      <c r="AZ428" s="35">
        <v>2970</v>
      </c>
      <c r="BA428" s="21">
        <v>300</v>
      </c>
      <c r="BB428" s="21">
        <v>40</v>
      </c>
      <c r="BC428" s="35">
        <f t="shared" si="178"/>
        <v>2670</v>
      </c>
      <c r="BD428" s="53">
        <v>254.93887779887555</v>
      </c>
      <c r="BE428" s="25">
        <f t="shared" si="179"/>
        <v>85.061122201124448</v>
      </c>
      <c r="BF428" s="21">
        <v>320</v>
      </c>
      <c r="BG428" s="21">
        <v>40</v>
      </c>
      <c r="BH428" s="21">
        <v>5</v>
      </c>
      <c r="BI428" s="26">
        <f t="shared" si="180"/>
        <v>275</v>
      </c>
      <c r="BJ428" s="53">
        <v>28.508752327341853</v>
      </c>
      <c r="BK428" s="25">
        <f t="shared" si="181"/>
        <v>16.491247672658147</v>
      </c>
      <c r="BL428" s="35">
        <v>12990</v>
      </c>
      <c r="BM428" s="35">
        <v>1250</v>
      </c>
      <c r="BN428" s="35">
        <v>2001</v>
      </c>
      <c r="BO428" s="54">
        <f t="shared" si="154"/>
        <v>9739</v>
      </c>
      <c r="BP428" s="54">
        <v>3490.2770351026966</v>
      </c>
      <c r="BQ428" s="25">
        <f t="shared" si="182"/>
        <v>0</v>
      </c>
      <c r="BR428" s="21">
        <v>2000</v>
      </c>
      <c r="BS428" s="21">
        <v>285</v>
      </c>
      <c r="BT428" s="21">
        <v>38</v>
      </c>
      <c r="BU428" s="21">
        <f t="shared" si="183"/>
        <v>1677</v>
      </c>
      <c r="BV428" s="55">
        <v>300.04043165825846</v>
      </c>
      <c r="BW428" s="32">
        <f t="shared" si="184"/>
        <v>22.959568341741544</v>
      </c>
      <c r="BX428" s="35">
        <v>5328</v>
      </c>
      <c r="BY428" s="25">
        <v>1716</v>
      </c>
      <c r="BZ428" s="64">
        <v>70</v>
      </c>
      <c r="CA428" s="21">
        <f t="shared" si="185"/>
        <v>3542</v>
      </c>
      <c r="CB428" s="53">
        <v>1218.9211779599182</v>
      </c>
      <c r="CC428" s="25">
        <f t="shared" si="186"/>
        <v>567.07882204008183</v>
      </c>
      <c r="CD428" s="22">
        <v>5700</v>
      </c>
      <c r="CE428" s="21">
        <v>792</v>
      </c>
      <c r="CF428" s="133">
        <f t="shared" si="168"/>
        <v>505</v>
      </c>
      <c r="CG428" s="21">
        <f t="shared" si="187"/>
        <v>4908</v>
      </c>
      <c r="CH428" s="53">
        <v>1056.6729913626566</v>
      </c>
      <c r="CI428" s="25">
        <f t="shared" si="188"/>
        <v>240.3270086373434</v>
      </c>
      <c r="CJ428" s="21">
        <f t="shared" si="189"/>
        <v>850</v>
      </c>
      <c r="CK428" s="21">
        <v>700</v>
      </c>
      <c r="CL428" s="21">
        <v>490</v>
      </c>
      <c r="CM428" s="21">
        <v>0</v>
      </c>
      <c r="CN428" s="53">
        <v>338.6345964846987</v>
      </c>
      <c r="CO428" s="25">
        <f t="shared" si="190"/>
        <v>851.3654035153013</v>
      </c>
    </row>
    <row r="429" spans="2:93" ht="11" customHeight="1" x14ac:dyDescent="0.35">
      <c r="B429" s="4"/>
      <c r="C429" s="13">
        <v>45124</v>
      </c>
      <c r="D429" s="22">
        <f t="shared" si="169"/>
        <v>5295</v>
      </c>
      <c r="E429" s="52">
        <v>3077.5</v>
      </c>
      <c r="F429" s="52">
        <v>50</v>
      </c>
      <c r="G429" s="22">
        <f t="shared" si="170"/>
        <v>2167.5</v>
      </c>
      <c r="H429" s="52">
        <v>54.289068014387837</v>
      </c>
      <c r="I429" s="22">
        <f t="shared" si="191"/>
        <v>3073.2109319856122</v>
      </c>
      <c r="J429" s="21">
        <v>300</v>
      </c>
      <c r="K429" s="21">
        <v>267</v>
      </c>
      <c r="L429" s="26">
        <v>33</v>
      </c>
      <c r="M429" s="21">
        <v>0</v>
      </c>
      <c r="N429" s="53">
        <v>30.946557085594979</v>
      </c>
      <c r="O429" s="25">
        <f t="shared" si="192"/>
        <v>269.05344291440503</v>
      </c>
      <c r="P429" s="21">
        <v>2500</v>
      </c>
      <c r="Q429" s="25">
        <v>2150</v>
      </c>
      <c r="R429" s="21">
        <v>0</v>
      </c>
      <c r="S429" s="25">
        <f t="shared" si="171"/>
        <v>350</v>
      </c>
      <c r="T429" s="53">
        <v>0</v>
      </c>
      <c r="U429" s="53">
        <v>0</v>
      </c>
      <c r="V429" s="25">
        <v>1113</v>
      </c>
      <c r="W429" s="26">
        <v>40</v>
      </c>
      <c r="X429" s="25">
        <v>203</v>
      </c>
      <c r="Y429" s="21">
        <v>0</v>
      </c>
      <c r="Z429" s="53">
        <v>151.46084154317833</v>
      </c>
      <c r="AA429" s="25">
        <f t="shared" si="193"/>
        <v>91.539158456821667</v>
      </c>
      <c r="AB429" s="21">
        <v>864</v>
      </c>
      <c r="AC429" s="21">
        <v>110</v>
      </c>
      <c r="AD429" s="21">
        <v>120</v>
      </c>
      <c r="AE429" s="21">
        <f t="shared" si="172"/>
        <v>634</v>
      </c>
      <c r="AF429" s="52">
        <v>159.68519710186007</v>
      </c>
      <c r="AG429" s="22">
        <f t="shared" si="194"/>
        <v>70.314802898139931</v>
      </c>
      <c r="AH429" s="22">
        <v>2213</v>
      </c>
      <c r="AI429" s="21">
        <v>298.60000000000002</v>
      </c>
      <c r="AJ429" s="21">
        <v>600</v>
      </c>
      <c r="AK429" s="21">
        <f t="shared" si="173"/>
        <v>1314.4</v>
      </c>
      <c r="AL429" s="53">
        <v>910.97335607838374</v>
      </c>
      <c r="AM429" s="25">
        <f t="shared" si="174"/>
        <v>0</v>
      </c>
      <c r="AN429" s="35">
        <v>7670</v>
      </c>
      <c r="AO429" s="21">
        <v>3647.6</v>
      </c>
      <c r="AP429" s="21">
        <v>400</v>
      </c>
      <c r="AQ429" s="25">
        <f t="shared" si="175"/>
        <v>3622.4</v>
      </c>
      <c r="AR429" s="53">
        <v>2248.7472274694724</v>
      </c>
      <c r="AS429" s="25">
        <f t="shared" si="176"/>
        <v>1798.8527725305275</v>
      </c>
      <c r="AT429" s="21">
        <v>1095</v>
      </c>
      <c r="AU429" s="21">
        <v>0</v>
      </c>
      <c r="AV429" s="21">
        <v>100</v>
      </c>
      <c r="AW429" s="21">
        <v>0</v>
      </c>
      <c r="AX429" s="53">
        <v>93.419451630939022</v>
      </c>
      <c r="AY429" s="25">
        <f t="shared" si="177"/>
        <v>6.5805483690609776</v>
      </c>
      <c r="AZ429" s="35">
        <v>2970</v>
      </c>
      <c r="BA429" s="21">
        <v>300</v>
      </c>
      <c r="BB429" s="21">
        <v>40</v>
      </c>
      <c r="BC429" s="35">
        <f t="shared" si="178"/>
        <v>2670</v>
      </c>
      <c r="BD429" s="53">
        <v>299.37610823415548</v>
      </c>
      <c r="BE429" s="25">
        <f t="shared" si="179"/>
        <v>40.623891765844519</v>
      </c>
      <c r="BF429" s="21">
        <v>320</v>
      </c>
      <c r="BG429" s="21">
        <v>40</v>
      </c>
      <c r="BH429" s="21">
        <v>5</v>
      </c>
      <c r="BI429" s="26">
        <f t="shared" si="180"/>
        <v>275</v>
      </c>
      <c r="BJ429" s="53">
        <v>47.14830526417223</v>
      </c>
      <c r="BK429" s="25">
        <f t="shared" si="181"/>
        <v>0</v>
      </c>
      <c r="BL429" s="35">
        <v>12990</v>
      </c>
      <c r="BM429" s="35">
        <v>1250</v>
      </c>
      <c r="BN429" s="35">
        <v>2001</v>
      </c>
      <c r="BO429" s="54">
        <f t="shared" si="154"/>
        <v>9739</v>
      </c>
      <c r="BP429" s="54">
        <v>3571.1640803642827</v>
      </c>
      <c r="BQ429" s="25">
        <f t="shared" si="182"/>
        <v>0</v>
      </c>
      <c r="BR429" s="21">
        <v>2000</v>
      </c>
      <c r="BS429" s="21">
        <v>285</v>
      </c>
      <c r="BT429" s="21">
        <v>38</v>
      </c>
      <c r="BU429" s="21">
        <f t="shared" si="183"/>
        <v>1677</v>
      </c>
      <c r="BV429" s="55">
        <v>334.34342363405398</v>
      </c>
      <c r="BW429" s="32">
        <f t="shared" si="184"/>
        <v>0</v>
      </c>
      <c r="BX429" s="35">
        <v>5328</v>
      </c>
      <c r="BY429" s="25">
        <v>1716</v>
      </c>
      <c r="BZ429" s="64">
        <v>270</v>
      </c>
      <c r="CA429" s="21">
        <f t="shared" si="185"/>
        <v>3342</v>
      </c>
      <c r="CB429" s="53">
        <v>1246.6263531933896</v>
      </c>
      <c r="CC429" s="25">
        <f t="shared" si="186"/>
        <v>739.3736468066104</v>
      </c>
      <c r="CD429" s="22">
        <v>5700</v>
      </c>
      <c r="CE429" s="21">
        <v>792</v>
      </c>
      <c r="CF429" s="133">
        <f>CF428+200</f>
        <v>705</v>
      </c>
      <c r="CG429" s="21">
        <f t="shared" si="187"/>
        <v>4908</v>
      </c>
      <c r="CH429" s="53">
        <v>1028.5518799067652</v>
      </c>
      <c r="CI429" s="25">
        <f t="shared" si="188"/>
        <v>468.44812009323482</v>
      </c>
      <c r="CJ429" s="21">
        <f t="shared" si="189"/>
        <v>850</v>
      </c>
      <c r="CK429" s="21">
        <v>700</v>
      </c>
      <c r="CL429" s="21">
        <v>490</v>
      </c>
      <c r="CM429" s="21">
        <v>0</v>
      </c>
      <c r="CN429" s="53">
        <v>361.64042254427903</v>
      </c>
      <c r="CO429" s="25">
        <f t="shared" si="190"/>
        <v>828.35957745572091</v>
      </c>
    </row>
    <row r="430" spans="2:93" ht="11" customHeight="1" x14ac:dyDescent="0.35">
      <c r="B430" s="4"/>
      <c r="C430" s="13">
        <v>45125</v>
      </c>
      <c r="D430" s="22">
        <f t="shared" si="169"/>
        <v>5295</v>
      </c>
      <c r="E430" s="52">
        <v>3077.5</v>
      </c>
      <c r="F430" s="52">
        <v>50</v>
      </c>
      <c r="G430" s="22">
        <f t="shared" si="170"/>
        <v>2167.5</v>
      </c>
      <c r="H430" s="52">
        <v>58.427109162570204</v>
      </c>
      <c r="I430" s="22">
        <f t="shared" si="191"/>
        <v>3069.0728908374299</v>
      </c>
      <c r="J430" s="21">
        <v>300</v>
      </c>
      <c r="K430" s="21">
        <v>267</v>
      </c>
      <c r="L430" s="26">
        <v>33</v>
      </c>
      <c r="M430" s="21">
        <v>0</v>
      </c>
      <c r="N430" s="53">
        <v>32.195804887213157</v>
      </c>
      <c r="O430" s="25">
        <f t="shared" si="192"/>
        <v>267.80419511278683</v>
      </c>
      <c r="P430" s="21">
        <v>2500</v>
      </c>
      <c r="Q430" s="25">
        <v>2150</v>
      </c>
      <c r="R430" s="21">
        <v>0</v>
      </c>
      <c r="S430" s="25">
        <f t="shared" si="171"/>
        <v>350</v>
      </c>
      <c r="T430" s="53">
        <v>0</v>
      </c>
      <c r="U430" s="53">
        <v>0</v>
      </c>
      <c r="V430" s="25">
        <v>1113</v>
      </c>
      <c r="W430" s="26">
        <v>40</v>
      </c>
      <c r="X430" s="25">
        <v>203</v>
      </c>
      <c r="Y430" s="21">
        <v>0</v>
      </c>
      <c r="Z430" s="53">
        <v>215.81129748746821</v>
      </c>
      <c r="AA430" s="25">
        <f t="shared" si="193"/>
        <v>27.18870251253179</v>
      </c>
      <c r="AB430" s="21">
        <v>864</v>
      </c>
      <c r="AC430" s="21">
        <v>110</v>
      </c>
      <c r="AD430" s="21">
        <v>120</v>
      </c>
      <c r="AE430" s="21">
        <f t="shared" si="172"/>
        <v>634</v>
      </c>
      <c r="AF430" s="52">
        <v>163.7222537320132</v>
      </c>
      <c r="AG430" s="22">
        <f t="shared" si="194"/>
        <v>66.277746267986799</v>
      </c>
      <c r="AH430" s="22">
        <v>2213</v>
      </c>
      <c r="AI430" s="21">
        <v>298.60000000000002</v>
      </c>
      <c r="AJ430" s="21">
        <v>600</v>
      </c>
      <c r="AK430" s="21">
        <f t="shared" si="173"/>
        <v>1314.4</v>
      </c>
      <c r="AL430" s="53">
        <v>926.91085757425458</v>
      </c>
      <c r="AM430" s="25">
        <f t="shared" si="174"/>
        <v>0</v>
      </c>
      <c r="AN430" s="35">
        <v>7670</v>
      </c>
      <c r="AO430" s="21">
        <v>3647.6</v>
      </c>
      <c r="AP430" s="21">
        <v>400</v>
      </c>
      <c r="AQ430" s="25">
        <f t="shared" si="175"/>
        <v>3622.4</v>
      </c>
      <c r="AR430" s="53">
        <v>2253.323860417765</v>
      </c>
      <c r="AS430" s="25">
        <f t="shared" si="176"/>
        <v>1794.2761395822349</v>
      </c>
      <c r="AT430" s="21">
        <v>1095</v>
      </c>
      <c r="AU430" s="21">
        <v>0</v>
      </c>
      <c r="AV430" s="21">
        <v>100</v>
      </c>
      <c r="AW430" s="21">
        <v>0</v>
      </c>
      <c r="AX430" s="53">
        <v>94.586460879238913</v>
      </c>
      <c r="AY430" s="25">
        <f t="shared" si="177"/>
        <v>5.4135391207610866</v>
      </c>
      <c r="AZ430" s="35">
        <v>2970</v>
      </c>
      <c r="BA430" s="21">
        <v>300</v>
      </c>
      <c r="BB430" s="21">
        <v>40</v>
      </c>
      <c r="BC430" s="35">
        <f t="shared" si="178"/>
        <v>2670</v>
      </c>
      <c r="BD430" s="53">
        <v>297.53019055835625</v>
      </c>
      <c r="BE430" s="25">
        <f t="shared" si="179"/>
        <v>42.469809441643747</v>
      </c>
      <c r="BF430" s="21">
        <v>320</v>
      </c>
      <c r="BG430" s="21">
        <v>40</v>
      </c>
      <c r="BH430" s="21">
        <v>5</v>
      </c>
      <c r="BI430" s="26">
        <f t="shared" si="180"/>
        <v>275</v>
      </c>
      <c r="BJ430" s="53">
        <v>54.673218478704847</v>
      </c>
      <c r="BK430" s="25">
        <f t="shared" si="181"/>
        <v>0</v>
      </c>
      <c r="BL430" s="35">
        <v>12990</v>
      </c>
      <c r="BM430" s="35">
        <v>1250</v>
      </c>
      <c r="BN430" s="35">
        <v>2001</v>
      </c>
      <c r="BO430" s="54">
        <f t="shared" si="154"/>
        <v>9739</v>
      </c>
      <c r="BP430" s="54">
        <v>3585.1108251654205</v>
      </c>
      <c r="BQ430" s="25">
        <f t="shared" si="182"/>
        <v>0</v>
      </c>
      <c r="BR430" s="21">
        <v>2000</v>
      </c>
      <c r="BS430" s="21">
        <v>285</v>
      </c>
      <c r="BT430" s="21">
        <v>38</v>
      </c>
      <c r="BU430" s="21">
        <f t="shared" si="183"/>
        <v>1677</v>
      </c>
      <c r="BV430" s="55">
        <v>290.2587781666968</v>
      </c>
      <c r="BW430" s="32">
        <f t="shared" si="184"/>
        <v>32.7412218333032</v>
      </c>
      <c r="BX430" s="35">
        <v>5328</v>
      </c>
      <c r="BY430" s="25">
        <v>1716</v>
      </c>
      <c r="BZ430" s="64">
        <v>270</v>
      </c>
      <c r="CA430" s="21">
        <f t="shared" si="185"/>
        <v>3342</v>
      </c>
      <c r="CB430" s="53">
        <v>1237.2876357977807</v>
      </c>
      <c r="CC430" s="25">
        <f t="shared" si="186"/>
        <v>748.71236420221931</v>
      </c>
      <c r="CD430" s="22">
        <v>5700</v>
      </c>
      <c r="CE430" s="21">
        <v>792</v>
      </c>
      <c r="CF430" s="133">
        <v>705</v>
      </c>
      <c r="CG430" s="21">
        <f t="shared" si="187"/>
        <v>4908</v>
      </c>
      <c r="CH430" s="53">
        <v>982.72373405627309</v>
      </c>
      <c r="CI430" s="25">
        <f t="shared" si="188"/>
        <v>514.27626594372691</v>
      </c>
      <c r="CJ430" s="21">
        <f t="shared" si="189"/>
        <v>850</v>
      </c>
      <c r="CK430" s="21">
        <v>700</v>
      </c>
      <c r="CL430" s="21">
        <v>490</v>
      </c>
      <c r="CM430" s="21">
        <v>0</v>
      </c>
      <c r="CN430" s="53">
        <v>363.6453635298123</v>
      </c>
      <c r="CO430" s="25">
        <f t="shared" si="190"/>
        <v>826.35463647018764</v>
      </c>
    </row>
    <row r="431" spans="2:93" ht="11" customHeight="1" x14ac:dyDescent="0.35">
      <c r="B431" s="4"/>
      <c r="C431" s="13">
        <v>45126</v>
      </c>
      <c r="D431" s="22">
        <f t="shared" si="169"/>
        <v>5295</v>
      </c>
      <c r="E431" s="52">
        <v>3077.5</v>
      </c>
      <c r="F431" s="52">
        <v>50</v>
      </c>
      <c r="G431" s="22">
        <f t="shared" si="170"/>
        <v>2167.5</v>
      </c>
      <c r="H431" s="52">
        <v>58.398867769803942</v>
      </c>
      <c r="I431" s="22">
        <f t="shared" si="191"/>
        <v>3069.1011322301961</v>
      </c>
      <c r="J431" s="21">
        <v>300</v>
      </c>
      <c r="K431" s="21">
        <v>267</v>
      </c>
      <c r="L431" s="26">
        <v>33</v>
      </c>
      <c r="M431" s="21">
        <v>0</v>
      </c>
      <c r="N431" s="53">
        <v>32.733647054446934</v>
      </c>
      <c r="O431" s="25">
        <f t="shared" si="192"/>
        <v>267.26635294555308</v>
      </c>
      <c r="P431" s="21">
        <v>2500</v>
      </c>
      <c r="Q431" s="25">
        <v>2150</v>
      </c>
      <c r="R431" s="21">
        <v>0</v>
      </c>
      <c r="S431" s="25">
        <f t="shared" si="171"/>
        <v>350</v>
      </c>
      <c r="T431" s="53">
        <v>0</v>
      </c>
      <c r="U431" s="53">
        <v>0</v>
      </c>
      <c r="V431" s="25">
        <v>1113</v>
      </c>
      <c r="W431" s="26">
        <v>40</v>
      </c>
      <c r="X431" s="25">
        <v>203</v>
      </c>
      <c r="Y431" s="21">
        <v>0</v>
      </c>
      <c r="Z431" s="53">
        <v>230.44314159357532</v>
      </c>
      <c r="AA431" s="25">
        <f t="shared" si="193"/>
        <v>12.556858406424681</v>
      </c>
      <c r="AB431" s="21">
        <v>864</v>
      </c>
      <c r="AC431" s="21">
        <v>110</v>
      </c>
      <c r="AD431" s="21">
        <v>120</v>
      </c>
      <c r="AE431" s="21">
        <f t="shared" si="172"/>
        <v>634</v>
      </c>
      <c r="AF431" s="52">
        <v>168.26400384593418</v>
      </c>
      <c r="AG431" s="22">
        <f t="shared" si="194"/>
        <v>61.735996154065816</v>
      </c>
      <c r="AH431" s="22">
        <v>2213</v>
      </c>
      <c r="AI431" s="21">
        <v>298.60000000000002</v>
      </c>
      <c r="AJ431" s="21">
        <v>600</v>
      </c>
      <c r="AK431" s="21">
        <f t="shared" si="173"/>
        <v>1314.4</v>
      </c>
      <c r="AL431" s="53">
        <v>933.79436221711489</v>
      </c>
      <c r="AM431" s="25">
        <f t="shared" si="174"/>
        <v>0</v>
      </c>
      <c r="AN431" s="35">
        <v>7670</v>
      </c>
      <c r="AO431" s="21">
        <v>3647.6</v>
      </c>
      <c r="AP431" s="21">
        <v>400</v>
      </c>
      <c r="AQ431" s="25">
        <f t="shared" si="175"/>
        <v>3622.4</v>
      </c>
      <c r="AR431" s="53">
        <v>2366.0465660553236</v>
      </c>
      <c r="AS431" s="25">
        <f t="shared" si="176"/>
        <v>1681.5534339446763</v>
      </c>
      <c r="AT431" s="21">
        <v>1095</v>
      </c>
      <c r="AU431" s="21">
        <v>0</v>
      </c>
      <c r="AV431" s="21">
        <v>100</v>
      </c>
      <c r="AW431" s="21">
        <v>0</v>
      </c>
      <c r="AX431" s="53">
        <v>106.68105000429517</v>
      </c>
      <c r="AY431" s="25">
        <f t="shared" si="177"/>
        <v>0</v>
      </c>
      <c r="AZ431" s="35">
        <v>2970</v>
      </c>
      <c r="BA431" s="21">
        <v>300</v>
      </c>
      <c r="BB431" s="21">
        <v>40</v>
      </c>
      <c r="BC431" s="35">
        <f t="shared" si="178"/>
        <v>2670</v>
      </c>
      <c r="BD431" s="53">
        <v>292.38012086824187</v>
      </c>
      <c r="BE431" s="25">
        <f t="shared" si="179"/>
        <v>47.619879131758125</v>
      </c>
      <c r="BF431" s="21">
        <v>320</v>
      </c>
      <c r="BG431" s="21">
        <v>40</v>
      </c>
      <c r="BH431" s="21">
        <v>5</v>
      </c>
      <c r="BI431" s="26">
        <f t="shared" si="180"/>
        <v>275</v>
      </c>
      <c r="BJ431" s="53">
        <v>57.186392686966521</v>
      </c>
      <c r="BK431" s="25">
        <f t="shared" si="181"/>
        <v>0</v>
      </c>
      <c r="BL431" s="35">
        <v>12990</v>
      </c>
      <c r="BM431" s="35">
        <v>1250</v>
      </c>
      <c r="BN431" s="35">
        <v>2001</v>
      </c>
      <c r="BO431" s="54">
        <f t="shared" si="154"/>
        <v>9739</v>
      </c>
      <c r="BP431" s="54">
        <v>3536.4305644347019</v>
      </c>
      <c r="BQ431" s="25">
        <f t="shared" si="182"/>
        <v>0</v>
      </c>
      <c r="BR431" s="21">
        <v>2000</v>
      </c>
      <c r="BS431" s="21">
        <v>285</v>
      </c>
      <c r="BT431" s="21">
        <v>38</v>
      </c>
      <c r="BU431" s="21">
        <f t="shared" si="183"/>
        <v>1677</v>
      </c>
      <c r="BV431" s="55">
        <v>325.2284437741821</v>
      </c>
      <c r="BW431" s="32">
        <f t="shared" si="184"/>
        <v>0</v>
      </c>
      <c r="BX431" s="35">
        <v>5328</v>
      </c>
      <c r="BY431" s="25">
        <v>1716</v>
      </c>
      <c r="BZ431" s="64">
        <v>270</v>
      </c>
      <c r="CA431" s="21">
        <f t="shared" si="185"/>
        <v>3342</v>
      </c>
      <c r="CB431" s="53">
        <v>1248.0577015590547</v>
      </c>
      <c r="CC431" s="25">
        <f t="shared" si="186"/>
        <v>737.94229844094525</v>
      </c>
      <c r="CD431" s="22">
        <v>5700</v>
      </c>
      <c r="CE431" s="21">
        <v>792</v>
      </c>
      <c r="CF431" s="133">
        <v>705</v>
      </c>
      <c r="CG431" s="21">
        <f t="shared" si="187"/>
        <v>4908</v>
      </c>
      <c r="CH431" s="53">
        <v>920.90803314349569</v>
      </c>
      <c r="CI431" s="25">
        <f t="shared" si="188"/>
        <v>576.09196685650431</v>
      </c>
      <c r="CJ431" s="21">
        <f t="shared" si="189"/>
        <v>850</v>
      </c>
      <c r="CK431" s="21">
        <v>700</v>
      </c>
      <c r="CL431" s="21">
        <v>490</v>
      </c>
      <c r="CM431" s="21">
        <v>0</v>
      </c>
      <c r="CN431" s="53">
        <v>355.46501047150747</v>
      </c>
      <c r="CO431" s="25">
        <f t="shared" si="190"/>
        <v>834.53498952849259</v>
      </c>
    </row>
    <row r="432" spans="2:93" ht="11" customHeight="1" x14ac:dyDescent="0.35">
      <c r="B432" s="4"/>
      <c r="C432" s="13">
        <v>45127</v>
      </c>
      <c r="D432" s="22">
        <f t="shared" si="169"/>
        <v>5295</v>
      </c>
      <c r="E432" s="52">
        <v>3077.5</v>
      </c>
      <c r="F432" s="52">
        <v>50</v>
      </c>
      <c r="G432" s="22">
        <f t="shared" si="170"/>
        <v>2167.5</v>
      </c>
      <c r="H432" s="52">
        <v>67.155170485773155</v>
      </c>
      <c r="I432" s="22">
        <f t="shared" si="191"/>
        <v>3060.3448295142271</v>
      </c>
      <c r="J432" s="21">
        <v>300</v>
      </c>
      <c r="K432" s="21">
        <v>267</v>
      </c>
      <c r="L432" s="26">
        <v>33</v>
      </c>
      <c r="M432" s="21">
        <v>0</v>
      </c>
      <c r="N432" s="53">
        <v>33.156482185784618</v>
      </c>
      <c r="O432" s="25">
        <f t="shared" si="192"/>
        <v>266.84351781421537</v>
      </c>
      <c r="P432" s="21">
        <v>2500</v>
      </c>
      <c r="Q432" s="25">
        <v>2150</v>
      </c>
      <c r="R432" s="21">
        <v>0</v>
      </c>
      <c r="S432" s="25">
        <f t="shared" si="171"/>
        <v>350</v>
      </c>
      <c r="T432" s="53">
        <v>43.787411393203001</v>
      </c>
      <c r="U432" s="53">
        <v>43.787411393203001</v>
      </c>
      <c r="V432" s="25">
        <v>1113</v>
      </c>
      <c r="W432" s="26">
        <v>40</v>
      </c>
      <c r="X432" s="25">
        <v>203</v>
      </c>
      <c r="Y432" s="21">
        <v>0</v>
      </c>
      <c r="Z432" s="53">
        <v>218.53686573782178</v>
      </c>
      <c r="AA432" s="25">
        <f t="shared" si="193"/>
        <v>24.463134262178215</v>
      </c>
      <c r="AB432" s="21">
        <v>864</v>
      </c>
      <c r="AC432" s="21">
        <v>110</v>
      </c>
      <c r="AD432" s="21">
        <v>120</v>
      </c>
      <c r="AE432" s="21">
        <f t="shared" si="172"/>
        <v>634</v>
      </c>
      <c r="AF432" s="52">
        <v>168.71738766860415</v>
      </c>
      <c r="AG432" s="22">
        <f t="shared" si="194"/>
        <v>61.282612331395853</v>
      </c>
      <c r="AH432" s="22">
        <v>2213</v>
      </c>
      <c r="AI432" s="21">
        <v>298.60000000000002</v>
      </c>
      <c r="AJ432" s="21">
        <v>600</v>
      </c>
      <c r="AK432" s="21">
        <f t="shared" si="173"/>
        <v>1314.4</v>
      </c>
      <c r="AL432" s="53">
        <v>941.17883942600122</v>
      </c>
      <c r="AM432" s="25">
        <f t="shared" si="174"/>
        <v>0</v>
      </c>
      <c r="AN432" s="35">
        <v>7670</v>
      </c>
      <c r="AO432" s="21">
        <v>3647.6</v>
      </c>
      <c r="AP432" s="21">
        <v>400</v>
      </c>
      <c r="AQ432" s="25">
        <f t="shared" si="175"/>
        <v>3622.4</v>
      </c>
      <c r="AR432" s="53">
        <v>2250.6735311661846</v>
      </c>
      <c r="AS432" s="25">
        <f t="shared" si="176"/>
        <v>1796.9264688338153</v>
      </c>
      <c r="AT432" s="21">
        <v>1095</v>
      </c>
      <c r="AU432" s="21">
        <v>0</v>
      </c>
      <c r="AV432" s="21">
        <v>100</v>
      </c>
      <c r="AW432" s="21">
        <v>0</v>
      </c>
      <c r="AX432" s="53">
        <v>102.20386988221861</v>
      </c>
      <c r="AY432" s="25">
        <f t="shared" si="177"/>
        <v>0</v>
      </c>
      <c r="AZ432" s="35">
        <v>2970</v>
      </c>
      <c r="BA432" s="21">
        <v>300</v>
      </c>
      <c r="BB432" s="21">
        <v>40</v>
      </c>
      <c r="BC432" s="35">
        <f t="shared" si="178"/>
        <v>2670</v>
      </c>
      <c r="BD432" s="53">
        <v>295.00043369457563</v>
      </c>
      <c r="BE432" s="25">
        <f t="shared" si="179"/>
        <v>44.999566305424366</v>
      </c>
      <c r="BF432" s="21">
        <v>320</v>
      </c>
      <c r="BG432" s="21">
        <v>40</v>
      </c>
      <c r="BH432" s="21">
        <v>5</v>
      </c>
      <c r="BI432" s="26">
        <f t="shared" si="180"/>
        <v>275</v>
      </c>
      <c r="BJ432" s="53">
        <v>53.140489310602199</v>
      </c>
      <c r="BK432" s="25">
        <f t="shared" si="181"/>
        <v>0</v>
      </c>
      <c r="BL432" s="35">
        <v>12990</v>
      </c>
      <c r="BM432" s="35">
        <v>1250</v>
      </c>
      <c r="BN432" s="35">
        <v>2001</v>
      </c>
      <c r="BO432" s="54">
        <f t="shared" si="154"/>
        <v>9739</v>
      </c>
      <c r="BP432" s="54">
        <v>3653.8334411916171</v>
      </c>
      <c r="BQ432" s="25">
        <f t="shared" si="182"/>
        <v>0</v>
      </c>
      <c r="BR432" s="21">
        <v>2000</v>
      </c>
      <c r="BS432" s="21">
        <v>285</v>
      </c>
      <c r="BT432" s="21">
        <v>38</v>
      </c>
      <c r="BU432" s="21">
        <f t="shared" si="183"/>
        <v>1677</v>
      </c>
      <c r="BV432" s="55">
        <v>331.20535398503671</v>
      </c>
      <c r="BW432" s="32">
        <f t="shared" si="184"/>
        <v>0</v>
      </c>
      <c r="BX432" s="35">
        <v>5328</v>
      </c>
      <c r="BY432" s="25">
        <v>1716</v>
      </c>
      <c r="BZ432" s="64">
        <v>270</v>
      </c>
      <c r="CA432" s="21">
        <f t="shared" si="185"/>
        <v>3342</v>
      </c>
      <c r="CB432" s="53">
        <v>1079.4706532717946</v>
      </c>
      <c r="CC432" s="25">
        <f t="shared" si="186"/>
        <v>906.52934672820538</v>
      </c>
      <c r="CD432" s="22">
        <v>5700</v>
      </c>
      <c r="CE432" s="21">
        <v>792</v>
      </c>
      <c r="CF432" s="133">
        <v>705</v>
      </c>
      <c r="CG432" s="21">
        <f t="shared" si="187"/>
        <v>4908</v>
      </c>
      <c r="CH432" s="53">
        <v>859.19816900156582</v>
      </c>
      <c r="CI432" s="25">
        <f t="shared" si="188"/>
        <v>637.80183099843418</v>
      </c>
      <c r="CJ432" s="21">
        <f t="shared" si="189"/>
        <v>850</v>
      </c>
      <c r="CK432" s="21">
        <v>700</v>
      </c>
      <c r="CL432" s="21">
        <v>490</v>
      </c>
      <c r="CM432" s="21">
        <v>0</v>
      </c>
      <c r="CN432" s="53">
        <v>355.39245894383703</v>
      </c>
      <c r="CO432" s="25">
        <f t="shared" si="190"/>
        <v>834.60754105616297</v>
      </c>
    </row>
    <row r="433" spans="2:93" ht="11" customHeight="1" x14ac:dyDescent="0.35">
      <c r="B433" s="4"/>
      <c r="C433" s="13">
        <v>45128</v>
      </c>
      <c r="D433" s="22">
        <f t="shared" si="169"/>
        <v>5295</v>
      </c>
      <c r="E433" s="52">
        <v>3077.5</v>
      </c>
      <c r="F433" s="52">
        <v>50</v>
      </c>
      <c r="G433" s="22">
        <f t="shared" si="170"/>
        <v>2167.5</v>
      </c>
      <c r="H433" s="52">
        <v>59.796446262122529</v>
      </c>
      <c r="I433" s="22">
        <f t="shared" si="191"/>
        <v>3067.7035537378774</v>
      </c>
      <c r="J433" s="21">
        <v>300</v>
      </c>
      <c r="K433" s="21">
        <v>267</v>
      </c>
      <c r="L433" s="26">
        <v>33</v>
      </c>
      <c r="M433" s="21">
        <v>0</v>
      </c>
      <c r="N433" s="53">
        <v>35.710885558004136</v>
      </c>
      <c r="O433" s="25">
        <f t="shared" si="192"/>
        <v>264.28911444199588</v>
      </c>
      <c r="P433" s="21">
        <v>2500</v>
      </c>
      <c r="Q433" s="25">
        <v>2150</v>
      </c>
      <c r="R433" s="21">
        <v>0</v>
      </c>
      <c r="S433" s="25">
        <f t="shared" si="171"/>
        <v>350</v>
      </c>
      <c r="T433" s="53">
        <v>0</v>
      </c>
      <c r="U433" s="53">
        <v>0</v>
      </c>
      <c r="V433" s="25">
        <v>1113</v>
      </c>
      <c r="W433" s="26">
        <v>40</v>
      </c>
      <c r="X433" s="25">
        <v>203</v>
      </c>
      <c r="Y433" s="21">
        <v>0</v>
      </c>
      <c r="Z433" s="53">
        <v>223.92510064084726</v>
      </c>
      <c r="AA433" s="25">
        <f t="shared" si="193"/>
        <v>19.074899359152738</v>
      </c>
      <c r="AB433" s="21">
        <v>864</v>
      </c>
      <c r="AC433" s="21">
        <v>110</v>
      </c>
      <c r="AD433" s="21">
        <v>120</v>
      </c>
      <c r="AE433" s="21">
        <f t="shared" si="172"/>
        <v>634</v>
      </c>
      <c r="AF433" s="52">
        <v>172.38695796992394</v>
      </c>
      <c r="AG433" s="22">
        <f t="shared" si="194"/>
        <v>57.613042030076059</v>
      </c>
      <c r="AH433" s="22">
        <v>2213</v>
      </c>
      <c r="AI433" s="21">
        <v>298.60000000000002</v>
      </c>
      <c r="AJ433" s="21">
        <v>600</v>
      </c>
      <c r="AK433" s="21">
        <f t="shared" si="173"/>
        <v>1314.4</v>
      </c>
      <c r="AL433" s="53">
        <v>976.4657334723297</v>
      </c>
      <c r="AM433" s="25">
        <f t="shared" si="174"/>
        <v>0</v>
      </c>
      <c r="AN433" s="35">
        <v>7670</v>
      </c>
      <c r="AO433" s="21">
        <v>3647.6</v>
      </c>
      <c r="AP433" s="21">
        <v>400</v>
      </c>
      <c r="AQ433" s="25">
        <f t="shared" si="175"/>
        <v>3622.4</v>
      </c>
      <c r="AR433" s="53">
        <v>2268.1387251835331</v>
      </c>
      <c r="AS433" s="25">
        <f t="shared" si="176"/>
        <v>1779.4612748164668</v>
      </c>
      <c r="AT433" s="21">
        <v>1095</v>
      </c>
      <c r="AU433" s="21">
        <v>0</v>
      </c>
      <c r="AV433" s="21">
        <v>100</v>
      </c>
      <c r="AW433" s="21">
        <v>0</v>
      </c>
      <c r="AX433" s="53">
        <v>100.28067665775608</v>
      </c>
      <c r="AY433" s="25">
        <f t="shared" si="177"/>
        <v>0</v>
      </c>
      <c r="AZ433" s="35">
        <v>2970</v>
      </c>
      <c r="BA433" s="21">
        <v>300</v>
      </c>
      <c r="BB433" s="21">
        <v>40</v>
      </c>
      <c r="BC433" s="35">
        <f t="shared" si="178"/>
        <v>2670</v>
      </c>
      <c r="BD433" s="53">
        <v>304.71441806505948</v>
      </c>
      <c r="BE433" s="25">
        <f t="shared" si="179"/>
        <v>35.285581934940524</v>
      </c>
      <c r="BF433" s="21">
        <v>320</v>
      </c>
      <c r="BG433" s="21">
        <v>40</v>
      </c>
      <c r="BH433" s="21">
        <v>5</v>
      </c>
      <c r="BI433" s="26">
        <f t="shared" si="180"/>
        <v>275</v>
      </c>
      <c r="BJ433" s="53">
        <v>44.965567297252228</v>
      </c>
      <c r="BK433" s="25">
        <f t="shared" si="181"/>
        <v>3.4432702747771771E-2</v>
      </c>
      <c r="BL433" s="35">
        <v>12990</v>
      </c>
      <c r="BM433" s="35">
        <v>1250</v>
      </c>
      <c r="BN433" s="35">
        <v>2001</v>
      </c>
      <c r="BO433" s="54">
        <f t="shared" si="154"/>
        <v>9739</v>
      </c>
      <c r="BP433" s="54">
        <v>3673.1841261028076</v>
      </c>
      <c r="BQ433" s="25">
        <f t="shared" si="182"/>
        <v>0</v>
      </c>
      <c r="BR433" s="21">
        <v>2000</v>
      </c>
      <c r="BS433" s="21">
        <v>285</v>
      </c>
      <c r="BT433" s="21">
        <v>38</v>
      </c>
      <c r="BU433" s="21">
        <f t="shared" si="183"/>
        <v>1677</v>
      </c>
      <c r="BV433" s="55">
        <v>324.48637243332087</v>
      </c>
      <c r="BW433" s="32">
        <f t="shared" si="184"/>
        <v>0</v>
      </c>
      <c r="BX433" s="35">
        <v>5328</v>
      </c>
      <c r="BY433" s="25">
        <v>1716</v>
      </c>
      <c r="BZ433" s="64">
        <v>270</v>
      </c>
      <c r="CA433" s="21">
        <f t="shared" si="185"/>
        <v>3342</v>
      </c>
      <c r="CB433" s="53">
        <v>1163.5208706865903</v>
      </c>
      <c r="CC433" s="25">
        <f t="shared" si="186"/>
        <v>822.47912931340966</v>
      </c>
      <c r="CD433" s="22">
        <v>5700</v>
      </c>
      <c r="CE433" s="21">
        <v>792</v>
      </c>
      <c r="CF433" s="133">
        <v>705</v>
      </c>
      <c r="CG433" s="21">
        <f t="shared" si="187"/>
        <v>4908</v>
      </c>
      <c r="CH433" s="53">
        <v>918.18668461255027</v>
      </c>
      <c r="CI433" s="25">
        <f t="shared" si="188"/>
        <v>578.81331538744973</v>
      </c>
      <c r="CJ433" s="21">
        <f t="shared" si="189"/>
        <v>850</v>
      </c>
      <c r="CK433" s="21">
        <v>700</v>
      </c>
      <c r="CL433" s="21">
        <v>490</v>
      </c>
      <c r="CM433" s="21">
        <v>0</v>
      </c>
      <c r="CN433" s="53">
        <v>407.77307896620721</v>
      </c>
      <c r="CO433" s="25">
        <f t="shared" si="190"/>
        <v>782.22692103379279</v>
      </c>
    </row>
    <row r="434" spans="2:93" ht="11" customHeight="1" x14ac:dyDescent="0.35">
      <c r="B434" s="4"/>
      <c r="C434" s="13">
        <v>45129</v>
      </c>
      <c r="D434" s="22">
        <f t="shared" si="169"/>
        <v>5295</v>
      </c>
      <c r="E434" s="52">
        <v>3077.5</v>
      </c>
      <c r="F434" s="52">
        <v>50</v>
      </c>
      <c r="G434" s="22">
        <f t="shared" si="170"/>
        <v>2167.5</v>
      </c>
      <c r="H434" s="52">
        <v>63.820519013619652</v>
      </c>
      <c r="I434" s="22">
        <f t="shared" si="191"/>
        <v>3063.6794809863804</v>
      </c>
      <c r="J434" s="21">
        <v>300</v>
      </c>
      <c r="K434" s="21">
        <v>267</v>
      </c>
      <c r="L434" s="26">
        <v>33</v>
      </c>
      <c r="M434" s="21">
        <v>0</v>
      </c>
      <c r="N434" s="53">
        <v>27.828977384280794</v>
      </c>
      <c r="O434" s="25">
        <f t="shared" si="192"/>
        <v>272.17102261571921</v>
      </c>
      <c r="P434" s="21">
        <v>2500</v>
      </c>
      <c r="Q434" s="25">
        <v>2150</v>
      </c>
      <c r="R434" s="21">
        <v>0</v>
      </c>
      <c r="S434" s="25">
        <f t="shared" si="171"/>
        <v>350</v>
      </c>
      <c r="T434" s="53">
        <v>0</v>
      </c>
      <c r="U434" s="53">
        <v>0</v>
      </c>
      <c r="V434" s="25">
        <v>1113</v>
      </c>
      <c r="W434" s="26">
        <v>40</v>
      </c>
      <c r="X434" s="25">
        <v>203</v>
      </c>
      <c r="Y434" s="21">
        <v>0</v>
      </c>
      <c r="Z434" s="53">
        <v>236.10132651023321</v>
      </c>
      <c r="AA434" s="25">
        <f t="shared" si="193"/>
        <v>6.898673489766793</v>
      </c>
      <c r="AB434" s="21">
        <v>864</v>
      </c>
      <c r="AC434" s="21">
        <v>110</v>
      </c>
      <c r="AD434" s="21">
        <v>120</v>
      </c>
      <c r="AE434" s="21">
        <f t="shared" si="172"/>
        <v>634</v>
      </c>
      <c r="AF434" s="52">
        <v>157.28789747046233</v>
      </c>
      <c r="AG434" s="22">
        <f t="shared" si="194"/>
        <v>72.712102529537674</v>
      </c>
      <c r="AH434" s="22">
        <v>2213</v>
      </c>
      <c r="AI434" s="21">
        <v>298.60000000000002</v>
      </c>
      <c r="AJ434" s="21">
        <v>600</v>
      </c>
      <c r="AK434" s="21">
        <f t="shared" si="173"/>
        <v>1314.4</v>
      </c>
      <c r="AL434" s="53">
        <v>898.8103129597589</v>
      </c>
      <c r="AM434" s="25">
        <f t="shared" si="174"/>
        <v>0</v>
      </c>
      <c r="AN434" s="35">
        <v>7670</v>
      </c>
      <c r="AO434" s="21">
        <v>3647.6</v>
      </c>
      <c r="AP434" s="21">
        <v>400</v>
      </c>
      <c r="AQ434" s="25">
        <f t="shared" si="175"/>
        <v>3622.4</v>
      </c>
      <c r="AR434" s="53">
        <v>2257.1497399797563</v>
      </c>
      <c r="AS434" s="25">
        <f t="shared" si="176"/>
        <v>1790.4502600202436</v>
      </c>
      <c r="AT434" s="21">
        <v>1095</v>
      </c>
      <c r="AU434" s="21">
        <v>0</v>
      </c>
      <c r="AV434" s="21">
        <v>100</v>
      </c>
      <c r="AW434" s="21">
        <v>0</v>
      </c>
      <c r="AX434" s="53">
        <v>76.231299551982147</v>
      </c>
      <c r="AY434" s="25">
        <f t="shared" si="177"/>
        <v>23.768700448017853</v>
      </c>
      <c r="AZ434" s="35">
        <v>2970</v>
      </c>
      <c r="BA434" s="21">
        <v>300</v>
      </c>
      <c r="BB434" s="21">
        <v>40</v>
      </c>
      <c r="BC434" s="35">
        <f t="shared" si="178"/>
        <v>2670</v>
      </c>
      <c r="BD434" s="53">
        <v>290.60800568120715</v>
      </c>
      <c r="BE434" s="25">
        <f t="shared" si="179"/>
        <v>49.391994318792854</v>
      </c>
      <c r="BF434" s="21">
        <v>320</v>
      </c>
      <c r="BG434" s="21">
        <v>40</v>
      </c>
      <c r="BH434" s="21">
        <v>5</v>
      </c>
      <c r="BI434" s="26">
        <f t="shared" si="180"/>
        <v>275</v>
      </c>
      <c r="BJ434" s="53">
        <v>50.799844553050868</v>
      </c>
      <c r="BK434" s="25">
        <f t="shared" si="181"/>
        <v>0</v>
      </c>
      <c r="BL434" s="35">
        <v>12990</v>
      </c>
      <c r="BM434" s="35">
        <v>1250</v>
      </c>
      <c r="BN434" s="35">
        <v>2001</v>
      </c>
      <c r="BO434" s="54">
        <f t="shared" si="154"/>
        <v>9739</v>
      </c>
      <c r="BP434" s="54">
        <v>3518.4131632353533</v>
      </c>
      <c r="BQ434" s="25">
        <f t="shared" si="182"/>
        <v>0</v>
      </c>
      <c r="BR434" s="21">
        <v>2000</v>
      </c>
      <c r="BS434" s="21">
        <v>285</v>
      </c>
      <c r="BT434" s="21">
        <v>38</v>
      </c>
      <c r="BU434" s="21">
        <f t="shared" si="183"/>
        <v>1677</v>
      </c>
      <c r="BV434" s="55">
        <v>322.76608997662726</v>
      </c>
      <c r="BW434" s="32">
        <f t="shared" si="184"/>
        <v>0.23391002337274358</v>
      </c>
      <c r="BX434" s="35">
        <v>5328</v>
      </c>
      <c r="BY434" s="25">
        <v>1716</v>
      </c>
      <c r="BZ434" s="64">
        <v>270</v>
      </c>
      <c r="CA434" s="21">
        <f t="shared" si="185"/>
        <v>3342</v>
      </c>
      <c r="CB434" s="53">
        <v>1222.8426528356877</v>
      </c>
      <c r="CC434" s="25">
        <f t="shared" si="186"/>
        <v>763.15734716431234</v>
      </c>
      <c r="CD434" s="22">
        <v>5700</v>
      </c>
      <c r="CE434" s="21">
        <v>792</v>
      </c>
      <c r="CF434" s="133">
        <v>705</v>
      </c>
      <c r="CG434" s="21">
        <f t="shared" si="187"/>
        <v>4908</v>
      </c>
      <c r="CH434" s="53">
        <v>987.86856826116377</v>
      </c>
      <c r="CI434" s="25">
        <f t="shared" si="188"/>
        <v>509.13143173883623</v>
      </c>
      <c r="CJ434" s="21">
        <f t="shared" si="189"/>
        <v>850</v>
      </c>
      <c r="CK434" s="21">
        <v>700</v>
      </c>
      <c r="CL434" s="21">
        <v>490</v>
      </c>
      <c r="CM434" s="21">
        <v>0</v>
      </c>
      <c r="CN434" s="53">
        <v>387.35092696738099</v>
      </c>
      <c r="CO434" s="25">
        <f t="shared" si="190"/>
        <v>802.64907303261907</v>
      </c>
    </row>
    <row r="435" spans="2:93" ht="11" customHeight="1" x14ac:dyDescent="0.35">
      <c r="B435" s="4"/>
      <c r="C435" s="13">
        <v>45130</v>
      </c>
      <c r="D435" s="22">
        <f t="shared" si="169"/>
        <v>5295</v>
      </c>
      <c r="E435" s="52">
        <v>3077.5</v>
      </c>
      <c r="F435" s="52">
        <v>50</v>
      </c>
      <c r="G435" s="22">
        <f t="shared" si="170"/>
        <v>2167.5</v>
      </c>
      <c r="H435" s="52">
        <v>54.872168678210159</v>
      </c>
      <c r="I435" s="22">
        <f t="shared" si="191"/>
        <v>3072.6278313217899</v>
      </c>
      <c r="J435" s="21">
        <v>300</v>
      </c>
      <c r="K435" s="21">
        <v>267</v>
      </c>
      <c r="L435" s="26">
        <v>33</v>
      </c>
      <c r="M435" s="21">
        <v>0</v>
      </c>
      <c r="N435" s="53">
        <v>14.60973384457583</v>
      </c>
      <c r="O435" s="25">
        <f t="shared" si="192"/>
        <v>285.39026615542417</v>
      </c>
      <c r="P435" s="21">
        <v>2500</v>
      </c>
      <c r="Q435" s="25">
        <v>2150</v>
      </c>
      <c r="R435" s="21">
        <v>0</v>
      </c>
      <c r="S435" s="25">
        <f t="shared" si="171"/>
        <v>350</v>
      </c>
      <c r="T435" s="53">
        <v>0</v>
      </c>
      <c r="U435" s="53">
        <v>0</v>
      </c>
      <c r="V435" s="25">
        <v>1113</v>
      </c>
      <c r="W435" s="26">
        <v>40</v>
      </c>
      <c r="X435" s="25">
        <v>203</v>
      </c>
      <c r="Y435" s="21">
        <v>0</v>
      </c>
      <c r="Z435" s="53">
        <v>200.84685510325417</v>
      </c>
      <c r="AA435" s="25">
        <f t="shared" si="193"/>
        <v>42.153144896745829</v>
      </c>
      <c r="AB435" s="21">
        <v>864</v>
      </c>
      <c r="AC435" s="21">
        <v>110</v>
      </c>
      <c r="AD435" s="21">
        <v>120</v>
      </c>
      <c r="AE435" s="21">
        <f t="shared" si="172"/>
        <v>634</v>
      </c>
      <c r="AF435" s="52">
        <v>123.45077455692811</v>
      </c>
      <c r="AG435" s="22">
        <f t="shared" si="194"/>
        <v>106.54922544307189</v>
      </c>
      <c r="AH435" s="22">
        <v>2213</v>
      </c>
      <c r="AI435" s="21">
        <v>298.60000000000002</v>
      </c>
      <c r="AJ435" s="21">
        <v>600</v>
      </c>
      <c r="AK435" s="21">
        <f t="shared" si="173"/>
        <v>1314.4</v>
      </c>
      <c r="AL435" s="53">
        <v>766.23669844494395</v>
      </c>
      <c r="AM435" s="25">
        <f t="shared" si="174"/>
        <v>132.36330155505607</v>
      </c>
      <c r="AN435" s="35">
        <v>7670</v>
      </c>
      <c r="AO435" s="21">
        <v>3647.6</v>
      </c>
      <c r="AP435" s="21">
        <v>400</v>
      </c>
      <c r="AQ435" s="25">
        <f t="shared" si="175"/>
        <v>3622.4</v>
      </c>
      <c r="AR435" s="53">
        <v>2220.2113707167537</v>
      </c>
      <c r="AS435" s="25">
        <f t="shared" si="176"/>
        <v>1827.3886292832462</v>
      </c>
      <c r="AT435" s="21">
        <v>1095</v>
      </c>
      <c r="AU435" s="21">
        <v>0</v>
      </c>
      <c r="AV435" s="21">
        <v>100</v>
      </c>
      <c r="AW435" s="21">
        <v>0</v>
      </c>
      <c r="AX435" s="53">
        <v>87.176911414145579</v>
      </c>
      <c r="AY435" s="25">
        <f t="shared" si="177"/>
        <v>12.823088585854421</v>
      </c>
      <c r="AZ435" s="35">
        <v>2970</v>
      </c>
      <c r="BA435" s="21">
        <v>300</v>
      </c>
      <c r="BB435" s="21">
        <v>40</v>
      </c>
      <c r="BC435" s="35">
        <f t="shared" si="178"/>
        <v>2670</v>
      </c>
      <c r="BD435" s="53">
        <v>254.37353753471282</v>
      </c>
      <c r="BE435" s="25">
        <f t="shared" si="179"/>
        <v>85.626462465287176</v>
      </c>
      <c r="BF435" s="21">
        <v>320</v>
      </c>
      <c r="BG435" s="21">
        <v>40</v>
      </c>
      <c r="BH435" s="21">
        <v>5</v>
      </c>
      <c r="BI435" s="26">
        <f t="shared" si="180"/>
        <v>275</v>
      </c>
      <c r="BJ435" s="53">
        <v>27.710839552965137</v>
      </c>
      <c r="BK435" s="25">
        <f t="shared" si="181"/>
        <v>17.289160447034863</v>
      </c>
      <c r="BL435" s="35">
        <v>12990</v>
      </c>
      <c r="BM435" s="35">
        <v>1250</v>
      </c>
      <c r="BN435" s="35">
        <v>2001</v>
      </c>
      <c r="BO435" s="54">
        <f t="shared" si="154"/>
        <v>9739</v>
      </c>
      <c r="BP435" s="54">
        <v>3536.8846073226277</v>
      </c>
      <c r="BQ435" s="25">
        <f t="shared" si="182"/>
        <v>0</v>
      </c>
      <c r="BR435" s="21">
        <v>2000</v>
      </c>
      <c r="BS435" s="21">
        <v>285</v>
      </c>
      <c r="BT435" s="21">
        <v>38</v>
      </c>
      <c r="BU435" s="21">
        <f t="shared" si="183"/>
        <v>1677</v>
      </c>
      <c r="BV435" s="55">
        <v>304.82240443953486</v>
      </c>
      <c r="BW435" s="32">
        <f t="shared" si="184"/>
        <v>18.177595560465136</v>
      </c>
      <c r="BX435" s="35">
        <v>5328</v>
      </c>
      <c r="BY435" s="25">
        <v>1716</v>
      </c>
      <c r="BZ435" s="64">
        <v>270</v>
      </c>
      <c r="CA435" s="21">
        <f t="shared" si="185"/>
        <v>3342</v>
      </c>
      <c r="CB435" s="53">
        <v>1207.7252480282712</v>
      </c>
      <c r="CC435" s="25">
        <f t="shared" si="186"/>
        <v>778.27475197172885</v>
      </c>
      <c r="CD435" s="22">
        <v>5700</v>
      </c>
      <c r="CE435" s="21">
        <v>792</v>
      </c>
      <c r="CF435" s="133">
        <v>705</v>
      </c>
      <c r="CG435" s="21">
        <f t="shared" si="187"/>
        <v>4908</v>
      </c>
      <c r="CH435" s="53">
        <v>1047.9025017369079</v>
      </c>
      <c r="CI435" s="25">
        <f t="shared" si="188"/>
        <v>449.09749826309212</v>
      </c>
      <c r="CJ435" s="21">
        <f t="shared" si="189"/>
        <v>850</v>
      </c>
      <c r="CK435" s="21">
        <v>700</v>
      </c>
      <c r="CL435" s="21">
        <v>490</v>
      </c>
      <c r="CM435" s="21">
        <v>0</v>
      </c>
      <c r="CN435" s="53">
        <v>371.62556367832701</v>
      </c>
      <c r="CO435" s="25">
        <f t="shared" si="190"/>
        <v>818.37443632167299</v>
      </c>
    </row>
    <row r="436" spans="2:93" ht="11" customHeight="1" x14ac:dyDescent="0.35">
      <c r="B436" s="4"/>
      <c r="C436" s="13">
        <v>45131</v>
      </c>
      <c r="D436" s="22">
        <f t="shared" si="169"/>
        <v>5295</v>
      </c>
      <c r="E436" s="52">
        <v>3077.5</v>
      </c>
      <c r="F436" s="52">
        <v>50</v>
      </c>
      <c r="G436" s="22">
        <f t="shared" si="170"/>
        <v>2167.5</v>
      </c>
      <c r="H436" s="52">
        <v>43.836813357633993</v>
      </c>
      <c r="I436" s="22">
        <f t="shared" si="191"/>
        <v>3083.6631866423659</v>
      </c>
      <c r="J436" s="21">
        <v>300</v>
      </c>
      <c r="K436" s="21">
        <v>267</v>
      </c>
      <c r="L436" s="26">
        <v>33</v>
      </c>
      <c r="M436" s="21">
        <v>0</v>
      </c>
      <c r="N436" s="53">
        <v>29.981785752967248</v>
      </c>
      <c r="O436" s="25">
        <f t="shared" si="192"/>
        <v>270.01821424703274</v>
      </c>
      <c r="P436" s="21">
        <v>2500</v>
      </c>
      <c r="Q436" s="25">
        <v>2150</v>
      </c>
      <c r="R436" s="21">
        <v>0</v>
      </c>
      <c r="S436" s="25">
        <f t="shared" si="171"/>
        <v>350</v>
      </c>
      <c r="T436" s="53">
        <v>0</v>
      </c>
      <c r="U436" s="53">
        <v>0</v>
      </c>
      <c r="V436" s="25">
        <v>1113</v>
      </c>
      <c r="W436" s="26">
        <v>40</v>
      </c>
      <c r="X436" s="25">
        <v>203</v>
      </c>
      <c r="Y436" s="21">
        <v>0</v>
      </c>
      <c r="Z436" s="53">
        <v>142.53774029855177</v>
      </c>
      <c r="AA436" s="25">
        <f t="shared" si="193"/>
        <v>100.46225970144823</v>
      </c>
      <c r="AB436" s="21">
        <v>864</v>
      </c>
      <c r="AC436" s="21">
        <v>110</v>
      </c>
      <c r="AD436" s="21">
        <v>120</v>
      </c>
      <c r="AE436" s="21">
        <f t="shared" si="172"/>
        <v>634</v>
      </c>
      <c r="AF436" s="52">
        <v>167.38333090100397</v>
      </c>
      <c r="AG436" s="22">
        <f t="shared" si="194"/>
        <v>62.616669098996027</v>
      </c>
      <c r="AH436" s="22">
        <v>2213</v>
      </c>
      <c r="AI436" s="21">
        <v>298.60000000000002</v>
      </c>
      <c r="AJ436" s="21">
        <v>600</v>
      </c>
      <c r="AK436" s="21">
        <f t="shared" si="173"/>
        <v>1314.4</v>
      </c>
      <c r="AL436" s="53">
        <v>919.88383309221547</v>
      </c>
      <c r="AM436" s="25">
        <f t="shared" si="174"/>
        <v>0</v>
      </c>
      <c r="AN436" s="35">
        <v>7670</v>
      </c>
      <c r="AO436" s="21">
        <v>3647.6</v>
      </c>
      <c r="AP436" s="21">
        <v>400</v>
      </c>
      <c r="AQ436" s="25">
        <f t="shared" si="175"/>
        <v>3622.4</v>
      </c>
      <c r="AR436" s="53">
        <v>2066.9417725630515</v>
      </c>
      <c r="AS436" s="25">
        <f t="shared" si="176"/>
        <v>1980.6582274369484</v>
      </c>
      <c r="AT436" s="21">
        <v>1095</v>
      </c>
      <c r="AU436" s="21">
        <v>0</v>
      </c>
      <c r="AV436" s="21">
        <v>100</v>
      </c>
      <c r="AW436" s="21">
        <v>0</v>
      </c>
      <c r="AX436" s="53">
        <v>85.599351887945346</v>
      </c>
      <c r="AY436" s="25">
        <f t="shared" si="177"/>
        <v>14.400648112054654</v>
      </c>
      <c r="AZ436" s="35">
        <v>2970</v>
      </c>
      <c r="BA436" s="21">
        <v>300</v>
      </c>
      <c r="BB436" s="21">
        <v>40</v>
      </c>
      <c r="BC436" s="35">
        <f t="shared" si="178"/>
        <v>2670</v>
      </c>
      <c r="BD436" s="53">
        <v>298.97985837875609</v>
      </c>
      <c r="BE436" s="25">
        <f t="shared" si="179"/>
        <v>41.020141621243909</v>
      </c>
      <c r="BF436" s="21">
        <v>320</v>
      </c>
      <c r="BG436" s="21">
        <v>40</v>
      </c>
      <c r="BH436" s="21">
        <v>5</v>
      </c>
      <c r="BI436" s="26">
        <f t="shared" si="180"/>
        <v>275</v>
      </c>
      <c r="BJ436" s="53">
        <v>42.098053684299551</v>
      </c>
      <c r="BK436" s="25">
        <f t="shared" si="181"/>
        <v>2.9019463157004495</v>
      </c>
      <c r="BL436" s="35">
        <v>12990</v>
      </c>
      <c r="BM436" s="35">
        <v>1250</v>
      </c>
      <c r="BN436" s="35">
        <v>2001</v>
      </c>
      <c r="BO436" s="54">
        <f t="shared" si="154"/>
        <v>9739</v>
      </c>
      <c r="BP436" s="54">
        <v>3685.0078225518473</v>
      </c>
      <c r="BQ436" s="25">
        <f t="shared" si="182"/>
        <v>0</v>
      </c>
      <c r="BR436" s="21">
        <v>2000</v>
      </c>
      <c r="BS436" s="21">
        <v>285</v>
      </c>
      <c r="BT436" s="21">
        <v>38</v>
      </c>
      <c r="BU436" s="21">
        <f t="shared" si="183"/>
        <v>1677</v>
      </c>
      <c r="BV436" s="55">
        <v>326.39909279728369</v>
      </c>
      <c r="BW436" s="32">
        <f t="shared" si="184"/>
        <v>0</v>
      </c>
      <c r="BX436" s="35">
        <v>5328</v>
      </c>
      <c r="BY436" s="25">
        <v>1716</v>
      </c>
      <c r="BZ436" s="64">
        <v>270</v>
      </c>
      <c r="CA436" s="21">
        <f t="shared" si="185"/>
        <v>3342</v>
      </c>
      <c r="CB436" s="53">
        <v>1210.8308617000371</v>
      </c>
      <c r="CC436" s="25">
        <f t="shared" si="186"/>
        <v>775.16913829996292</v>
      </c>
      <c r="CD436" s="22">
        <v>5700</v>
      </c>
      <c r="CE436" s="21">
        <v>792</v>
      </c>
      <c r="CF436" s="133">
        <v>705</v>
      </c>
      <c r="CG436" s="21">
        <f t="shared" si="187"/>
        <v>4908</v>
      </c>
      <c r="CH436" s="53">
        <v>1150.3294285170552</v>
      </c>
      <c r="CI436" s="25">
        <f t="shared" si="188"/>
        <v>346.67057148294475</v>
      </c>
      <c r="CJ436" s="21">
        <f t="shared" si="189"/>
        <v>850</v>
      </c>
      <c r="CK436" s="21">
        <v>700</v>
      </c>
      <c r="CL436" s="21">
        <v>490</v>
      </c>
      <c r="CM436" s="21">
        <v>0</v>
      </c>
      <c r="CN436" s="53">
        <v>348.71586070097538</v>
      </c>
      <c r="CO436" s="25">
        <f t="shared" si="190"/>
        <v>841.28413929902467</v>
      </c>
    </row>
    <row r="437" spans="2:93" ht="11" customHeight="1" x14ac:dyDescent="0.35">
      <c r="B437" s="4"/>
      <c r="C437" s="13">
        <v>45132</v>
      </c>
      <c r="D437" s="22">
        <f t="shared" si="169"/>
        <v>5295</v>
      </c>
      <c r="E437" s="52">
        <v>3077.5</v>
      </c>
      <c r="F437" s="52">
        <v>50</v>
      </c>
      <c r="G437" s="22">
        <f t="shared" si="170"/>
        <v>2167.5</v>
      </c>
      <c r="H437" s="52">
        <v>68.701470005130446</v>
      </c>
      <c r="I437" s="22">
        <f t="shared" si="191"/>
        <v>3058.7985299948696</v>
      </c>
      <c r="J437" s="21">
        <v>300</v>
      </c>
      <c r="K437" s="21">
        <v>267</v>
      </c>
      <c r="L437" s="26">
        <v>33</v>
      </c>
      <c r="M437" s="21">
        <v>0</v>
      </c>
      <c r="N437" s="53">
        <v>32.365438802725414</v>
      </c>
      <c r="O437" s="25">
        <f t="shared" si="192"/>
        <v>267.63456119727459</v>
      </c>
      <c r="P437" s="21">
        <v>2500</v>
      </c>
      <c r="Q437" s="25">
        <v>2150</v>
      </c>
      <c r="R437" s="21">
        <v>0</v>
      </c>
      <c r="S437" s="25">
        <f t="shared" si="171"/>
        <v>350</v>
      </c>
      <c r="T437" s="53">
        <v>0</v>
      </c>
      <c r="U437" s="53">
        <v>0</v>
      </c>
      <c r="V437" s="25">
        <v>1113</v>
      </c>
      <c r="W437" s="26">
        <v>40</v>
      </c>
      <c r="X437" s="25">
        <v>203</v>
      </c>
      <c r="Y437" s="21">
        <v>0</v>
      </c>
      <c r="Z437" s="53">
        <v>212.80968984204816</v>
      </c>
      <c r="AA437" s="25">
        <f t="shared" si="193"/>
        <v>30.190310157951842</v>
      </c>
      <c r="AB437" s="21">
        <v>864</v>
      </c>
      <c r="AC437" s="21">
        <v>110</v>
      </c>
      <c r="AD437" s="21">
        <v>120</v>
      </c>
      <c r="AE437" s="21">
        <f t="shared" si="172"/>
        <v>634</v>
      </c>
      <c r="AF437" s="52">
        <v>170.73522447369967</v>
      </c>
      <c r="AG437" s="22">
        <f t="shared" si="194"/>
        <v>59.264775526300326</v>
      </c>
      <c r="AH437" s="22">
        <v>2213</v>
      </c>
      <c r="AI437" s="21">
        <v>298.60000000000002</v>
      </c>
      <c r="AJ437" s="21">
        <v>600</v>
      </c>
      <c r="AK437" s="21">
        <f t="shared" si="173"/>
        <v>1314.4</v>
      </c>
      <c r="AL437" s="53">
        <v>945.12901325436098</v>
      </c>
      <c r="AM437" s="25">
        <f t="shared" si="174"/>
        <v>0</v>
      </c>
      <c r="AN437" s="35">
        <v>7670</v>
      </c>
      <c r="AO437" s="21">
        <v>3647.6</v>
      </c>
      <c r="AP437" s="21">
        <v>400</v>
      </c>
      <c r="AQ437" s="25">
        <f t="shared" si="175"/>
        <v>3622.4</v>
      </c>
      <c r="AR437" s="53">
        <v>1876.1122375976202</v>
      </c>
      <c r="AS437" s="25">
        <f t="shared" si="176"/>
        <v>2171.4877624023798</v>
      </c>
      <c r="AT437" s="21">
        <v>1095</v>
      </c>
      <c r="AU437" s="21">
        <v>0</v>
      </c>
      <c r="AV437" s="21">
        <v>100</v>
      </c>
      <c r="AW437" s="21">
        <v>0</v>
      </c>
      <c r="AX437" s="53">
        <v>86.915747671761835</v>
      </c>
      <c r="AY437" s="25">
        <f t="shared" si="177"/>
        <v>13.084252328238165</v>
      </c>
      <c r="AZ437" s="35">
        <v>2970</v>
      </c>
      <c r="BA437" s="21">
        <v>300</v>
      </c>
      <c r="BB437" s="21">
        <v>40</v>
      </c>
      <c r="BC437" s="35">
        <f t="shared" si="178"/>
        <v>2670</v>
      </c>
      <c r="BD437" s="53">
        <v>308.57755928674436</v>
      </c>
      <c r="BE437" s="25">
        <f t="shared" si="179"/>
        <v>31.422440713255639</v>
      </c>
      <c r="BF437" s="21">
        <v>320</v>
      </c>
      <c r="BG437" s="21">
        <v>40</v>
      </c>
      <c r="BH437" s="21">
        <v>5</v>
      </c>
      <c r="BI437" s="26">
        <f t="shared" si="180"/>
        <v>275</v>
      </c>
      <c r="BJ437" s="53">
        <v>56.70913096509242</v>
      </c>
      <c r="BK437" s="25">
        <f t="shared" si="181"/>
        <v>0</v>
      </c>
      <c r="BL437" s="35">
        <v>12990</v>
      </c>
      <c r="BM437" s="35">
        <v>1250</v>
      </c>
      <c r="BN437" s="35">
        <v>2001</v>
      </c>
      <c r="BO437" s="54">
        <f t="shared" si="154"/>
        <v>9739</v>
      </c>
      <c r="BP437" s="54">
        <v>3507.4054452560608</v>
      </c>
      <c r="BQ437" s="25">
        <f t="shared" si="182"/>
        <v>0</v>
      </c>
      <c r="BR437" s="21">
        <v>2000</v>
      </c>
      <c r="BS437" s="21">
        <v>285</v>
      </c>
      <c r="BT437" s="21">
        <v>38</v>
      </c>
      <c r="BU437" s="21">
        <f t="shared" si="183"/>
        <v>1677</v>
      </c>
      <c r="BV437" s="55">
        <v>334.35938708355144</v>
      </c>
      <c r="BW437" s="32">
        <f t="shared" si="184"/>
        <v>0</v>
      </c>
      <c r="BX437" s="35">
        <v>5328</v>
      </c>
      <c r="BY437" s="25">
        <v>1716</v>
      </c>
      <c r="BZ437" s="64">
        <v>270</v>
      </c>
      <c r="CA437" s="21">
        <f t="shared" si="185"/>
        <v>3342</v>
      </c>
      <c r="CB437" s="53">
        <v>1252.63286210048</v>
      </c>
      <c r="CC437" s="25">
        <f t="shared" si="186"/>
        <v>733.36713789952</v>
      </c>
      <c r="CD437" s="22">
        <v>5700</v>
      </c>
      <c r="CE437" s="21">
        <v>792</v>
      </c>
      <c r="CF437" s="133">
        <v>705</v>
      </c>
      <c r="CG437" s="21">
        <f t="shared" si="187"/>
        <v>4908</v>
      </c>
      <c r="CH437" s="53">
        <v>1078.3772022954531</v>
      </c>
      <c r="CI437" s="25">
        <f t="shared" si="188"/>
        <v>418.62279770454688</v>
      </c>
      <c r="CJ437" s="21">
        <f t="shared" si="189"/>
        <v>850</v>
      </c>
      <c r="CK437" s="21">
        <v>700</v>
      </c>
      <c r="CL437" s="21">
        <v>490</v>
      </c>
      <c r="CM437" s="21">
        <v>0</v>
      </c>
      <c r="CN437" s="53">
        <v>365.81518635196522</v>
      </c>
      <c r="CO437" s="25">
        <f t="shared" si="190"/>
        <v>824.18481364803483</v>
      </c>
    </row>
    <row r="438" spans="2:93" ht="11" customHeight="1" x14ac:dyDescent="0.35">
      <c r="B438" s="4"/>
      <c r="C438" s="13">
        <v>45133</v>
      </c>
      <c r="D438" s="22">
        <f t="shared" si="169"/>
        <v>5295</v>
      </c>
      <c r="E438" s="52">
        <v>3077.5</v>
      </c>
      <c r="F438" s="52">
        <v>50</v>
      </c>
      <c r="G438" s="22">
        <f t="shared" si="170"/>
        <v>2167.5</v>
      </c>
      <c r="H438" s="52">
        <v>57.625589281022584</v>
      </c>
      <c r="I438" s="22">
        <f t="shared" si="191"/>
        <v>3069.8744107189773</v>
      </c>
      <c r="J438" s="21">
        <v>300</v>
      </c>
      <c r="K438" s="21">
        <v>267</v>
      </c>
      <c r="L438" s="26">
        <v>33</v>
      </c>
      <c r="M438" s="21">
        <v>0</v>
      </c>
      <c r="N438" s="53">
        <v>32.120645427084824</v>
      </c>
      <c r="O438" s="25">
        <f t="shared" si="192"/>
        <v>267.87935457291519</v>
      </c>
      <c r="P438" s="21">
        <v>2500</v>
      </c>
      <c r="Q438" s="25">
        <v>2150</v>
      </c>
      <c r="R438" s="21">
        <v>0</v>
      </c>
      <c r="S438" s="25">
        <f t="shared" si="171"/>
        <v>350</v>
      </c>
      <c r="T438" s="53">
        <v>0</v>
      </c>
      <c r="U438" s="53">
        <v>0</v>
      </c>
      <c r="V438" s="25">
        <v>1113</v>
      </c>
      <c r="W438" s="26">
        <v>40</v>
      </c>
      <c r="X438" s="25">
        <v>203</v>
      </c>
      <c r="Y438" s="21">
        <v>0</v>
      </c>
      <c r="Z438" s="53">
        <v>214.64573112977382</v>
      </c>
      <c r="AA438" s="25">
        <f t="shared" si="193"/>
        <v>28.354268870226178</v>
      </c>
      <c r="AB438" s="21">
        <v>864</v>
      </c>
      <c r="AC438" s="21">
        <v>110</v>
      </c>
      <c r="AD438" s="21">
        <v>120</v>
      </c>
      <c r="AE438" s="21">
        <f t="shared" si="172"/>
        <v>634</v>
      </c>
      <c r="AF438" s="52">
        <v>173.02507033347382</v>
      </c>
      <c r="AG438" s="22">
        <f t="shared" si="194"/>
        <v>56.97492966652618</v>
      </c>
      <c r="AH438" s="22">
        <v>2213</v>
      </c>
      <c r="AI438" s="21">
        <v>298.60000000000002</v>
      </c>
      <c r="AJ438" s="21">
        <v>600</v>
      </c>
      <c r="AK438" s="21">
        <f t="shared" si="173"/>
        <v>1314.4</v>
      </c>
      <c r="AL438" s="53">
        <v>962.96410088534685</v>
      </c>
      <c r="AM438" s="25">
        <f t="shared" si="174"/>
        <v>0</v>
      </c>
      <c r="AN438" s="35">
        <v>7670</v>
      </c>
      <c r="AO438" s="21">
        <v>3647.6</v>
      </c>
      <c r="AP438" s="21">
        <v>400</v>
      </c>
      <c r="AQ438" s="25">
        <f t="shared" si="175"/>
        <v>3622.4</v>
      </c>
      <c r="AR438" s="53">
        <v>2031.9706925186908</v>
      </c>
      <c r="AS438" s="25">
        <f t="shared" si="176"/>
        <v>2015.6293074813091</v>
      </c>
      <c r="AT438" s="21">
        <v>1095</v>
      </c>
      <c r="AU438" s="21">
        <v>0</v>
      </c>
      <c r="AV438" s="21">
        <v>100</v>
      </c>
      <c r="AW438" s="21">
        <v>0</v>
      </c>
      <c r="AX438" s="53">
        <v>102.73095507774774</v>
      </c>
      <c r="AY438" s="25">
        <f t="shared" si="177"/>
        <v>0</v>
      </c>
      <c r="AZ438" s="35">
        <v>2970</v>
      </c>
      <c r="BA438" s="21">
        <v>300</v>
      </c>
      <c r="BB438" s="21">
        <v>40</v>
      </c>
      <c r="BC438" s="35">
        <f t="shared" si="178"/>
        <v>2670</v>
      </c>
      <c r="BD438" s="53">
        <v>303.10562828448832</v>
      </c>
      <c r="BE438" s="25">
        <f t="shared" si="179"/>
        <v>36.894371715511681</v>
      </c>
      <c r="BF438" s="21">
        <v>320</v>
      </c>
      <c r="BG438" s="21">
        <v>40</v>
      </c>
      <c r="BH438" s="21">
        <v>5</v>
      </c>
      <c r="BI438" s="26">
        <f t="shared" si="180"/>
        <v>275</v>
      </c>
      <c r="BJ438" s="53">
        <v>50.955884323739291</v>
      </c>
      <c r="BK438" s="25">
        <f t="shared" si="181"/>
        <v>0</v>
      </c>
      <c r="BL438" s="35">
        <v>12990</v>
      </c>
      <c r="BM438" s="35">
        <v>1250</v>
      </c>
      <c r="BN438" s="35">
        <v>2001</v>
      </c>
      <c r="BO438" s="54">
        <f t="shared" si="154"/>
        <v>9739</v>
      </c>
      <c r="BP438" s="54">
        <v>3539.601507268746</v>
      </c>
      <c r="BQ438" s="25">
        <f t="shared" si="182"/>
        <v>0</v>
      </c>
      <c r="BR438" s="21">
        <v>2000</v>
      </c>
      <c r="BS438" s="21">
        <v>285</v>
      </c>
      <c r="BT438" s="21">
        <v>38</v>
      </c>
      <c r="BU438" s="21">
        <f t="shared" si="183"/>
        <v>1677</v>
      </c>
      <c r="BV438" s="55">
        <v>316.27011422439108</v>
      </c>
      <c r="BW438" s="32">
        <f t="shared" si="184"/>
        <v>6.7298857756089205</v>
      </c>
      <c r="BX438" s="35">
        <v>5328</v>
      </c>
      <c r="BY438" s="25">
        <v>1716</v>
      </c>
      <c r="BZ438" s="64">
        <v>270</v>
      </c>
      <c r="CA438" s="21">
        <f t="shared" si="185"/>
        <v>3342</v>
      </c>
      <c r="CB438" s="53">
        <v>1241.4584495756608</v>
      </c>
      <c r="CC438" s="25">
        <f t="shared" si="186"/>
        <v>744.54155042433922</v>
      </c>
      <c r="CD438" s="22">
        <v>5700</v>
      </c>
      <c r="CE438" s="21">
        <v>792</v>
      </c>
      <c r="CF438" s="133">
        <v>705</v>
      </c>
      <c r="CG438" s="21">
        <f t="shared" si="187"/>
        <v>4908</v>
      </c>
      <c r="CH438" s="53">
        <v>1138.011047050046</v>
      </c>
      <c r="CI438" s="25">
        <f t="shared" si="188"/>
        <v>358.98895294995395</v>
      </c>
      <c r="CJ438" s="21">
        <f t="shared" si="189"/>
        <v>850</v>
      </c>
      <c r="CK438" s="21">
        <v>700</v>
      </c>
      <c r="CL438" s="21">
        <v>490</v>
      </c>
      <c r="CM438" s="21">
        <v>0</v>
      </c>
      <c r="CN438" s="53">
        <v>338.79338460644243</v>
      </c>
      <c r="CO438" s="25">
        <f t="shared" si="190"/>
        <v>851.20661539355751</v>
      </c>
    </row>
    <row r="439" spans="2:93" ht="11" customHeight="1" x14ac:dyDescent="0.35">
      <c r="B439" s="4"/>
      <c r="C439" s="13">
        <v>45134</v>
      </c>
      <c r="D439" s="22">
        <f t="shared" si="169"/>
        <v>5295</v>
      </c>
      <c r="E439" s="52">
        <v>3077.5</v>
      </c>
      <c r="F439" s="52">
        <v>50</v>
      </c>
      <c r="G439" s="22">
        <f t="shared" si="170"/>
        <v>2167.5</v>
      </c>
      <c r="H439" s="52">
        <v>72.823935236625331</v>
      </c>
      <c r="I439" s="22">
        <f t="shared" si="191"/>
        <v>3054.6760647633746</v>
      </c>
      <c r="J439" s="21">
        <v>300</v>
      </c>
      <c r="K439" s="21">
        <v>267</v>
      </c>
      <c r="L439" s="26">
        <v>33</v>
      </c>
      <c r="M439" s="21">
        <v>0</v>
      </c>
      <c r="N439" s="53">
        <v>32.26542722243402</v>
      </c>
      <c r="O439" s="25">
        <f t="shared" si="192"/>
        <v>267.73457277756597</v>
      </c>
      <c r="P439" s="21">
        <v>2500</v>
      </c>
      <c r="Q439" s="25">
        <v>2150</v>
      </c>
      <c r="R439" s="21">
        <v>0</v>
      </c>
      <c r="S439" s="25">
        <f t="shared" si="171"/>
        <v>350</v>
      </c>
      <c r="T439" s="53">
        <v>0</v>
      </c>
      <c r="U439" s="53">
        <v>0</v>
      </c>
      <c r="V439" s="25">
        <v>1113</v>
      </c>
      <c r="W439" s="26">
        <v>40</v>
      </c>
      <c r="X439" s="25">
        <v>203</v>
      </c>
      <c r="Y439" s="21">
        <v>0</v>
      </c>
      <c r="Z439" s="53">
        <v>221.22526848869771</v>
      </c>
      <c r="AA439" s="25">
        <f t="shared" si="193"/>
        <v>21.774731511302292</v>
      </c>
      <c r="AB439" s="21">
        <v>864</v>
      </c>
      <c r="AC439" s="21">
        <v>110</v>
      </c>
      <c r="AD439" s="21">
        <v>120</v>
      </c>
      <c r="AE439" s="21">
        <f t="shared" si="172"/>
        <v>634</v>
      </c>
      <c r="AF439" s="52">
        <v>176.51581506271387</v>
      </c>
      <c r="AG439" s="22">
        <f t="shared" si="194"/>
        <v>53.48418493728613</v>
      </c>
      <c r="AH439" s="22">
        <v>2213</v>
      </c>
      <c r="AI439" s="21">
        <v>298.60000000000002</v>
      </c>
      <c r="AJ439" s="21">
        <v>600</v>
      </c>
      <c r="AK439" s="21">
        <f t="shared" si="173"/>
        <v>1314.4</v>
      </c>
      <c r="AL439" s="53">
        <v>970.09325947802449</v>
      </c>
      <c r="AM439" s="25">
        <f t="shared" si="174"/>
        <v>0</v>
      </c>
      <c r="AN439" s="35">
        <v>7670</v>
      </c>
      <c r="AO439" s="21">
        <v>3647.6</v>
      </c>
      <c r="AP439" s="21">
        <v>400</v>
      </c>
      <c r="AQ439" s="25">
        <f t="shared" si="175"/>
        <v>3622.4</v>
      </c>
      <c r="AR439" s="53">
        <v>2179.9618984682234</v>
      </c>
      <c r="AS439" s="25">
        <f t="shared" si="176"/>
        <v>1867.6381015317766</v>
      </c>
      <c r="AT439" s="21">
        <v>1095</v>
      </c>
      <c r="AU439" s="21">
        <v>0</v>
      </c>
      <c r="AV439" s="21">
        <v>100</v>
      </c>
      <c r="AW439" s="21">
        <v>0</v>
      </c>
      <c r="AX439" s="53">
        <v>121.55062696837008</v>
      </c>
      <c r="AY439" s="25">
        <f t="shared" si="177"/>
        <v>0</v>
      </c>
      <c r="AZ439" s="35">
        <v>2970</v>
      </c>
      <c r="BA439" s="21">
        <v>300</v>
      </c>
      <c r="BB439" s="21">
        <v>40</v>
      </c>
      <c r="BC439" s="35">
        <f t="shared" si="178"/>
        <v>2670</v>
      </c>
      <c r="BD439" s="53">
        <v>301.04403658796923</v>
      </c>
      <c r="BE439" s="25">
        <f t="shared" si="179"/>
        <v>38.955963412030769</v>
      </c>
      <c r="BF439" s="21">
        <v>320</v>
      </c>
      <c r="BG439" s="21">
        <v>40</v>
      </c>
      <c r="BH439" s="21">
        <v>5</v>
      </c>
      <c r="BI439" s="26">
        <f t="shared" si="180"/>
        <v>275</v>
      </c>
      <c r="BJ439" s="53">
        <v>45.32621089637675</v>
      </c>
      <c r="BK439" s="25">
        <f t="shared" si="181"/>
        <v>0</v>
      </c>
      <c r="BL439" s="35">
        <v>12990</v>
      </c>
      <c r="BM439" s="35">
        <v>1250</v>
      </c>
      <c r="BN439" s="35">
        <v>2001</v>
      </c>
      <c r="BO439" s="54">
        <f t="shared" si="154"/>
        <v>9739</v>
      </c>
      <c r="BP439" s="54">
        <v>3636.5597612956531</v>
      </c>
      <c r="BQ439" s="25">
        <f t="shared" si="182"/>
        <v>0</v>
      </c>
      <c r="BR439" s="21">
        <v>2000</v>
      </c>
      <c r="BS439" s="21">
        <v>285</v>
      </c>
      <c r="BT439" s="21">
        <v>38</v>
      </c>
      <c r="BU439" s="21">
        <f t="shared" si="183"/>
        <v>1677</v>
      </c>
      <c r="BV439" s="55">
        <v>343.37340753455447</v>
      </c>
      <c r="BW439" s="32">
        <f t="shared" si="184"/>
        <v>0</v>
      </c>
      <c r="BX439" s="35">
        <v>5328</v>
      </c>
      <c r="BY439" s="25">
        <v>1716</v>
      </c>
      <c r="BZ439" s="64">
        <v>270</v>
      </c>
      <c r="CA439" s="21">
        <f t="shared" si="185"/>
        <v>3342</v>
      </c>
      <c r="CB439" s="53">
        <v>1247.6975283209906</v>
      </c>
      <c r="CC439" s="25">
        <f t="shared" si="186"/>
        <v>738.30247167900939</v>
      </c>
      <c r="CD439" s="22">
        <v>5700</v>
      </c>
      <c r="CE439" s="21">
        <v>792</v>
      </c>
      <c r="CF439" s="133">
        <v>705</v>
      </c>
      <c r="CG439" s="21">
        <f t="shared" si="187"/>
        <v>4908</v>
      </c>
      <c r="CH439" s="53">
        <v>1109.9109722253393</v>
      </c>
      <c r="CI439" s="25">
        <f t="shared" si="188"/>
        <v>387.08902777466074</v>
      </c>
      <c r="CJ439" s="21">
        <f t="shared" si="189"/>
        <v>850</v>
      </c>
      <c r="CK439" s="21">
        <v>700</v>
      </c>
      <c r="CL439" s="21">
        <v>490</v>
      </c>
      <c r="CM439" s="21">
        <v>0</v>
      </c>
      <c r="CN439" s="53">
        <v>326.87748056025305</v>
      </c>
      <c r="CO439" s="25">
        <f t="shared" si="190"/>
        <v>863.12251943974695</v>
      </c>
    </row>
    <row r="440" spans="2:93" ht="11" customHeight="1" x14ac:dyDescent="0.35">
      <c r="B440" s="4"/>
      <c r="C440" s="13">
        <v>45135</v>
      </c>
      <c r="D440" s="22">
        <f t="shared" si="169"/>
        <v>5295</v>
      </c>
      <c r="E440" s="52">
        <v>3077.5</v>
      </c>
      <c r="F440" s="52">
        <v>50</v>
      </c>
      <c r="G440" s="22">
        <f t="shared" si="170"/>
        <v>2167.5</v>
      </c>
      <c r="H440" s="52">
        <v>62.706113749273371</v>
      </c>
      <c r="I440" s="22">
        <f t="shared" si="191"/>
        <v>3064.7938862507267</v>
      </c>
      <c r="J440" s="21">
        <v>300</v>
      </c>
      <c r="K440" s="21">
        <v>267</v>
      </c>
      <c r="L440" s="26">
        <v>33</v>
      </c>
      <c r="M440" s="21">
        <v>0</v>
      </c>
      <c r="N440" s="53">
        <v>34.874129824200914</v>
      </c>
      <c r="O440" s="25">
        <f t="shared" si="192"/>
        <v>265.12587017579909</v>
      </c>
      <c r="P440" s="21">
        <v>2500</v>
      </c>
      <c r="Q440" s="25">
        <v>2150</v>
      </c>
      <c r="R440" s="21">
        <v>0</v>
      </c>
      <c r="S440" s="25">
        <f t="shared" si="171"/>
        <v>350</v>
      </c>
      <c r="T440" s="53">
        <v>0</v>
      </c>
      <c r="U440" s="53">
        <v>0</v>
      </c>
      <c r="V440" s="25">
        <v>1113</v>
      </c>
      <c r="W440" s="26">
        <v>40</v>
      </c>
      <c r="X440" s="25">
        <v>203</v>
      </c>
      <c r="Y440" s="21">
        <v>0</v>
      </c>
      <c r="Z440" s="53">
        <v>225.04781195696498</v>
      </c>
      <c r="AA440" s="25">
        <f t="shared" si="193"/>
        <v>17.952188043035022</v>
      </c>
      <c r="AB440" s="21">
        <v>864</v>
      </c>
      <c r="AC440" s="21">
        <v>110</v>
      </c>
      <c r="AD440" s="21">
        <v>120</v>
      </c>
      <c r="AE440" s="21">
        <f t="shared" si="172"/>
        <v>634</v>
      </c>
      <c r="AF440" s="52">
        <v>190.93414238713851</v>
      </c>
      <c r="AG440" s="22">
        <f t="shared" si="194"/>
        <v>39.065857612861492</v>
      </c>
      <c r="AH440" s="22">
        <v>2213</v>
      </c>
      <c r="AI440" s="21">
        <v>298.60000000000002</v>
      </c>
      <c r="AJ440" s="21">
        <v>600</v>
      </c>
      <c r="AK440" s="21">
        <f t="shared" si="173"/>
        <v>1314.4</v>
      </c>
      <c r="AL440" s="53">
        <v>994.50126286970703</v>
      </c>
      <c r="AM440" s="25">
        <f t="shared" si="174"/>
        <v>0</v>
      </c>
      <c r="AN440" s="35">
        <v>7670</v>
      </c>
      <c r="AO440" s="21">
        <v>3647.6</v>
      </c>
      <c r="AP440" s="21">
        <v>400</v>
      </c>
      <c r="AQ440" s="25">
        <f t="shared" si="175"/>
        <v>3622.4</v>
      </c>
      <c r="AR440" s="53">
        <v>2160.5157786106065</v>
      </c>
      <c r="AS440" s="25">
        <f t="shared" si="176"/>
        <v>1887.0842213893934</v>
      </c>
      <c r="AT440" s="21">
        <v>1095</v>
      </c>
      <c r="AU440" s="21">
        <v>0</v>
      </c>
      <c r="AV440" s="21">
        <v>100</v>
      </c>
      <c r="AW440" s="21">
        <v>0</v>
      </c>
      <c r="AX440" s="53">
        <v>101.42391817640657</v>
      </c>
      <c r="AY440" s="25">
        <f t="shared" si="177"/>
        <v>0</v>
      </c>
      <c r="AZ440" s="35">
        <v>2970</v>
      </c>
      <c r="BA440" s="21">
        <v>300</v>
      </c>
      <c r="BB440" s="21">
        <v>40</v>
      </c>
      <c r="BC440" s="35">
        <f t="shared" si="178"/>
        <v>2670</v>
      </c>
      <c r="BD440" s="53">
        <v>326.03335111874702</v>
      </c>
      <c r="BE440" s="25">
        <f t="shared" si="179"/>
        <v>13.966648881252979</v>
      </c>
      <c r="BF440" s="21">
        <v>320</v>
      </c>
      <c r="BG440" s="21">
        <v>40</v>
      </c>
      <c r="BH440" s="21">
        <v>5</v>
      </c>
      <c r="BI440" s="26">
        <f t="shared" si="180"/>
        <v>275</v>
      </c>
      <c r="BJ440" s="53">
        <v>45.339684679445398</v>
      </c>
      <c r="BK440" s="25">
        <f t="shared" si="181"/>
        <v>0</v>
      </c>
      <c r="BL440" s="35">
        <v>12990</v>
      </c>
      <c r="BM440" s="35">
        <v>1250</v>
      </c>
      <c r="BN440" s="35">
        <v>2001</v>
      </c>
      <c r="BO440" s="54">
        <f t="shared" si="154"/>
        <v>9739</v>
      </c>
      <c r="BP440" s="54">
        <v>3626.5152979150239</v>
      </c>
      <c r="BQ440" s="25">
        <f t="shared" si="182"/>
        <v>0</v>
      </c>
      <c r="BR440" s="21">
        <v>2000</v>
      </c>
      <c r="BS440" s="21">
        <v>285</v>
      </c>
      <c r="BT440" s="21">
        <v>38</v>
      </c>
      <c r="BU440" s="21">
        <f t="shared" si="183"/>
        <v>1677</v>
      </c>
      <c r="BV440" s="55">
        <v>348.34599864419022</v>
      </c>
      <c r="BW440" s="32">
        <f t="shared" si="184"/>
        <v>0</v>
      </c>
      <c r="BX440" s="35">
        <v>5328</v>
      </c>
      <c r="BY440" s="25">
        <v>1716</v>
      </c>
      <c r="BZ440" s="64">
        <v>270</v>
      </c>
      <c r="CA440" s="21">
        <f t="shared" si="185"/>
        <v>3342</v>
      </c>
      <c r="CB440" s="53">
        <v>1255.1375035817948</v>
      </c>
      <c r="CC440" s="25">
        <f t="shared" si="186"/>
        <v>730.86249641820518</v>
      </c>
      <c r="CD440" s="22">
        <v>5700</v>
      </c>
      <c r="CE440" s="21">
        <v>792</v>
      </c>
      <c r="CF440" s="133">
        <v>705</v>
      </c>
      <c r="CG440" s="21">
        <f t="shared" si="187"/>
        <v>4908</v>
      </c>
      <c r="CH440" s="53">
        <v>1039.9166368963045</v>
      </c>
      <c r="CI440" s="25">
        <f t="shared" si="188"/>
        <v>457.08336310369555</v>
      </c>
      <c r="CJ440" s="21">
        <f t="shared" si="189"/>
        <v>850</v>
      </c>
      <c r="CK440" s="21">
        <v>700</v>
      </c>
      <c r="CL440" s="21">
        <v>490</v>
      </c>
      <c r="CM440" s="21">
        <v>0</v>
      </c>
      <c r="CN440" s="53">
        <v>353.6196148651041</v>
      </c>
      <c r="CO440" s="25">
        <f t="shared" si="190"/>
        <v>836.38038513489596</v>
      </c>
    </row>
    <row r="441" spans="2:93" ht="11" customHeight="1" x14ac:dyDescent="0.35">
      <c r="B441" s="4"/>
      <c r="C441" s="13">
        <v>45136</v>
      </c>
      <c r="D441" s="22">
        <f t="shared" si="169"/>
        <v>5295</v>
      </c>
      <c r="E441" s="52">
        <v>3077.5</v>
      </c>
      <c r="F441" s="52">
        <v>50</v>
      </c>
      <c r="G441" s="22">
        <f t="shared" si="170"/>
        <v>2167.5</v>
      </c>
      <c r="H441" s="52">
        <v>55.115264191983073</v>
      </c>
      <c r="I441" s="22">
        <f t="shared" si="191"/>
        <v>3072.384735808017</v>
      </c>
      <c r="J441" s="21">
        <v>300</v>
      </c>
      <c r="K441" s="21">
        <v>267</v>
      </c>
      <c r="L441" s="26">
        <v>33</v>
      </c>
      <c r="M441" s="21">
        <v>0</v>
      </c>
      <c r="N441" s="53">
        <v>26.235795394188628</v>
      </c>
      <c r="O441" s="25">
        <f t="shared" si="192"/>
        <v>273.76420460581136</v>
      </c>
      <c r="P441" s="21">
        <v>2500</v>
      </c>
      <c r="Q441" s="25">
        <v>2150</v>
      </c>
      <c r="R441" s="21">
        <v>0</v>
      </c>
      <c r="S441" s="25">
        <f t="shared" si="171"/>
        <v>350</v>
      </c>
      <c r="T441" s="53">
        <v>0</v>
      </c>
      <c r="U441" s="53">
        <v>0</v>
      </c>
      <c r="V441" s="25">
        <v>1113</v>
      </c>
      <c r="W441" s="26">
        <v>40</v>
      </c>
      <c r="X441" s="25">
        <v>203</v>
      </c>
      <c r="Y441" s="21">
        <v>0</v>
      </c>
      <c r="Z441" s="53">
        <v>229.45534437388579</v>
      </c>
      <c r="AA441" s="25">
        <f t="shared" si="193"/>
        <v>13.544655626114206</v>
      </c>
      <c r="AB441" s="21">
        <v>864</v>
      </c>
      <c r="AC441" s="21">
        <v>110</v>
      </c>
      <c r="AD441" s="21">
        <v>120</v>
      </c>
      <c r="AE441" s="21">
        <f t="shared" si="172"/>
        <v>634</v>
      </c>
      <c r="AF441" s="52">
        <v>168.82762919639217</v>
      </c>
      <c r="AG441" s="22">
        <f t="shared" si="194"/>
        <v>61.172370803607834</v>
      </c>
      <c r="AH441" s="22">
        <v>2213</v>
      </c>
      <c r="AI441" s="21">
        <v>298.60000000000002</v>
      </c>
      <c r="AJ441" s="21">
        <v>600</v>
      </c>
      <c r="AK441" s="21">
        <f t="shared" si="173"/>
        <v>1314.4</v>
      </c>
      <c r="AL441" s="53">
        <v>895.85701369420394</v>
      </c>
      <c r="AM441" s="25">
        <f t="shared" si="174"/>
        <v>2.7429863057960802</v>
      </c>
      <c r="AN441" s="35">
        <v>7670</v>
      </c>
      <c r="AO441" s="21">
        <v>3647.6</v>
      </c>
      <c r="AP441" s="21">
        <v>400</v>
      </c>
      <c r="AQ441" s="25">
        <f t="shared" si="175"/>
        <v>3622.4</v>
      </c>
      <c r="AR441" s="53">
        <v>2109.1272344057793</v>
      </c>
      <c r="AS441" s="25">
        <f t="shared" si="176"/>
        <v>1938.4727655942206</v>
      </c>
      <c r="AT441" s="21">
        <v>1095</v>
      </c>
      <c r="AU441" s="21">
        <v>0</v>
      </c>
      <c r="AV441" s="21">
        <v>100</v>
      </c>
      <c r="AW441" s="21">
        <v>0</v>
      </c>
      <c r="AX441" s="53">
        <v>45.274130901561186</v>
      </c>
      <c r="AY441" s="25">
        <f t="shared" si="177"/>
        <v>54.725869098438814</v>
      </c>
      <c r="AZ441" s="35">
        <v>2970</v>
      </c>
      <c r="BA441" s="21">
        <v>300</v>
      </c>
      <c r="BB441" s="21">
        <v>40</v>
      </c>
      <c r="BC441" s="35">
        <f t="shared" si="178"/>
        <v>2670</v>
      </c>
      <c r="BD441" s="53">
        <v>315.67317971349803</v>
      </c>
      <c r="BE441" s="25">
        <f t="shared" si="179"/>
        <v>24.32682028650197</v>
      </c>
      <c r="BF441" s="21">
        <v>320</v>
      </c>
      <c r="BG441" s="21">
        <v>40</v>
      </c>
      <c r="BH441" s="21">
        <v>5</v>
      </c>
      <c r="BI441" s="26">
        <f t="shared" si="180"/>
        <v>275</v>
      </c>
      <c r="BJ441" s="53">
        <v>44.600638504840092</v>
      </c>
      <c r="BK441" s="25">
        <f t="shared" si="181"/>
        <v>0.39936149515990849</v>
      </c>
      <c r="BL441" s="35">
        <v>12990</v>
      </c>
      <c r="BM441" s="35">
        <v>1250</v>
      </c>
      <c r="BN441" s="35">
        <v>2001</v>
      </c>
      <c r="BO441" s="54">
        <f t="shared" si="154"/>
        <v>9739</v>
      </c>
      <c r="BP441" s="54">
        <v>3615.0167148994647</v>
      </c>
      <c r="BQ441" s="25">
        <f t="shared" si="182"/>
        <v>0</v>
      </c>
      <c r="BR441" s="21">
        <v>2000</v>
      </c>
      <c r="BS441" s="21">
        <v>285</v>
      </c>
      <c r="BT441" s="21">
        <v>38</v>
      </c>
      <c r="BU441" s="21">
        <f t="shared" si="183"/>
        <v>1677</v>
      </c>
      <c r="BV441" s="55">
        <v>311.86700167838319</v>
      </c>
      <c r="BW441" s="32">
        <f t="shared" si="184"/>
        <v>11.13299832161681</v>
      </c>
      <c r="BX441" s="35">
        <v>5328</v>
      </c>
      <c r="BY441" s="25">
        <v>1716</v>
      </c>
      <c r="BZ441" s="64">
        <v>270</v>
      </c>
      <c r="CA441" s="21">
        <f t="shared" si="185"/>
        <v>3342</v>
      </c>
      <c r="CB441" s="53">
        <v>1236.5632143556134</v>
      </c>
      <c r="CC441" s="25">
        <f t="shared" si="186"/>
        <v>749.43678564438665</v>
      </c>
      <c r="CD441" s="22">
        <v>5700</v>
      </c>
      <c r="CE441" s="21">
        <v>792</v>
      </c>
      <c r="CF441" s="133">
        <v>705</v>
      </c>
      <c r="CG441" s="21">
        <f t="shared" si="187"/>
        <v>4908</v>
      </c>
      <c r="CH441" s="53">
        <v>1044.1937034572109</v>
      </c>
      <c r="CI441" s="25">
        <f t="shared" si="188"/>
        <v>452.80629654278914</v>
      </c>
      <c r="CJ441" s="21">
        <f t="shared" si="189"/>
        <v>850</v>
      </c>
      <c r="CK441" s="21">
        <v>700</v>
      </c>
      <c r="CL441" s="21">
        <v>490</v>
      </c>
      <c r="CM441" s="21">
        <v>0</v>
      </c>
      <c r="CN441" s="53">
        <v>349.09585215251531</v>
      </c>
      <c r="CO441" s="25">
        <f t="shared" si="190"/>
        <v>840.90414784748464</v>
      </c>
    </row>
    <row r="442" spans="2:93" ht="11" customHeight="1" x14ac:dyDescent="0.35">
      <c r="B442" s="4"/>
      <c r="C442" s="13">
        <v>45137</v>
      </c>
      <c r="D442" s="22">
        <f t="shared" si="169"/>
        <v>5295</v>
      </c>
      <c r="E442" s="52">
        <v>3077.5</v>
      </c>
      <c r="F442" s="52">
        <v>50</v>
      </c>
      <c r="G442" s="22">
        <f t="shared" si="170"/>
        <v>2167.5</v>
      </c>
      <c r="H442" s="52">
        <v>57.573565949598184</v>
      </c>
      <c r="I442" s="22">
        <f t="shared" si="191"/>
        <v>3069.9264340504019</v>
      </c>
      <c r="J442" s="21">
        <v>300</v>
      </c>
      <c r="K442" s="21">
        <v>267</v>
      </c>
      <c r="L442" s="26">
        <v>33</v>
      </c>
      <c r="M442" s="21">
        <v>0</v>
      </c>
      <c r="N442" s="53">
        <v>13.65570508421129</v>
      </c>
      <c r="O442" s="25">
        <f t="shared" si="192"/>
        <v>286.34429491578874</v>
      </c>
      <c r="P442" s="21">
        <v>2500</v>
      </c>
      <c r="Q442" s="25">
        <v>2150</v>
      </c>
      <c r="R442" s="21">
        <v>0</v>
      </c>
      <c r="S442" s="25">
        <f t="shared" si="171"/>
        <v>350</v>
      </c>
      <c r="T442" s="53">
        <v>0</v>
      </c>
      <c r="U442" s="53">
        <v>0</v>
      </c>
      <c r="V442" s="25">
        <v>1113</v>
      </c>
      <c r="W442" s="26">
        <v>40</v>
      </c>
      <c r="X442" s="25">
        <v>203</v>
      </c>
      <c r="Y442" s="21">
        <v>0</v>
      </c>
      <c r="Z442" s="53">
        <v>203.29188189075919</v>
      </c>
      <c r="AA442" s="25">
        <f t="shared" si="193"/>
        <v>39.708118109240814</v>
      </c>
      <c r="AB442" s="21">
        <v>864</v>
      </c>
      <c r="AC442" s="21">
        <v>110</v>
      </c>
      <c r="AD442" s="21">
        <v>120</v>
      </c>
      <c r="AE442" s="21">
        <f t="shared" si="172"/>
        <v>634</v>
      </c>
      <c r="AF442" s="52">
        <v>129.54238860156062</v>
      </c>
      <c r="AG442" s="22">
        <f t="shared" si="194"/>
        <v>100.45761139843938</v>
      </c>
      <c r="AH442" s="22">
        <v>2213</v>
      </c>
      <c r="AI442" s="21">
        <v>298.60000000000002</v>
      </c>
      <c r="AJ442" s="21">
        <v>600</v>
      </c>
      <c r="AK442" s="21">
        <f t="shared" si="173"/>
        <v>1314.4</v>
      </c>
      <c r="AL442" s="53">
        <v>791.50582943887946</v>
      </c>
      <c r="AM442" s="25">
        <f t="shared" si="174"/>
        <v>107.09417056112056</v>
      </c>
      <c r="AN442" s="35">
        <v>7670</v>
      </c>
      <c r="AO442" s="21">
        <v>3647.6</v>
      </c>
      <c r="AP442" s="21">
        <v>400</v>
      </c>
      <c r="AQ442" s="25">
        <f t="shared" si="175"/>
        <v>3622.4</v>
      </c>
      <c r="AR442" s="53">
        <v>2048.8605111539223</v>
      </c>
      <c r="AS442" s="25">
        <f t="shared" si="176"/>
        <v>1998.7394888460776</v>
      </c>
      <c r="AT442" s="21">
        <v>1095</v>
      </c>
      <c r="AU442" s="21">
        <v>0</v>
      </c>
      <c r="AV442" s="21">
        <v>100</v>
      </c>
      <c r="AW442" s="21">
        <v>0</v>
      </c>
      <c r="AX442" s="53">
        <v>37.866336106434836</v>
      </c>
      <c r="AY442" s="25">
        <f t="shared" si="177"/>
        <v>62.133663893565164</v>
      </c>
      <c r="AZ442" s="35">
        <v>2970</v>
      </c>
      <c r="BA442" s="21">
        <v>300</v>
      </c>
      <c r="BB442" s="21">
        <v>40</v>
      </c>
      <c r="BC442" s="35">
        <f t="shared" si="178"/>
        <v>2670</v>
      </c>
      <c r="BD442" s="53">
        <v>278.88350035700478</v>
      </c>
      <c r="BE442" s="25">
        <f t="shared" si="179"/>
        <v>61.116499642995223</v>
      </c>
      <c r="BF442" s="21">
        <v>320</v>
      </c>
      <c r="BG442" s="21">
        <v>40</v>
      </c>
      <c r="BH442" s="21">
        <v>5</v>
      </c>
      <c r="BI442" s="26">
        <f t="shared" si="180"/>
        <v>275</v>
      </c>
      <c r="BJ442" s="53">
        <v>23.540330505210143</v>
      </c>
      <c r="BK442" s="25">
        <f t="shared" si="181"/>
        <v>21.459669494789857</v>
      </c>
      <c r="BL442" s="35">
        <v>12990</v>
      </c>
      <c r="BM442" s="35">
        <v>1250</v>
      </c>
      <c r="BN442" s="35">
        <v>2001</v>
      </c>
      <c r="BO442" s="54">
        <f t="shared" si="154"/>
        <v>9739</v>
      </c>
      <c r="BP442" s="54">
        <v>3586.1393552252648</v>
      </c>
      <c r="BQ442" s="25">
        <f t="shared" si="182"/>
        <v>0</v>
      </c>
      <c r="BR442" s="21">
        <v>2000</v>
      </c>
      <c r="BS442" s="21">
        <v>285</v>
      </c>
      <c r="BT442" s="21">
        <v>38</v>
      </c>
      <c r="BU442" s="21">
        <f t="shared" si="183"/>
        <v>1677</v>
      </c>
      <c r="BV442" s="55">
        <v>248.60855079322647</v>
      </c>
      <c r="BW442" s="32">
        <f t="shared" si="184"/>
        <v>74.39144920677353</v>
      </c>
      <c r="BX442" s="35">
        <v>5328</v>
      </c>
      <c r="BY442" s="25">
        <v>1716</v>
      </c>
      <c r="BZ442" s="64">
        <v>270</v>
      </c>
      <c r="CA442" s="21">
        <f t="shared" si="185"/>
        <v>3342</v>
      </c>
      <c r="CB442" s="53">
        <v>1221.6130252582952</v>
      </c>
      <c r="CC442" s="25">
        <f t="shared" si="186"/>
        <v>764.38697474170476</v>
      </c>
      <c r="CD442" s="22">
        <v>5700</v>
      </c>
      <c r="CE442" s="21">
        <v>792</v>
      </c>
      <c r="CF442" s="133">
        <v>705</v>
      </c>
      <c r="CG442" s="21">
        <f t="shared" si="187"/>
        <v>4908</v>
      </c>
      <c r="CH442" s="53">
        <v>1016.0735826138102</v>
      </c>
      <c r="CI442" s="25">
        <f t="shared" si="188"/>
        <v>480.92641738618977</v>
      </c>
      <c r="CJ442" s="21">
        <f t="shared" si="189"/>
        <v>850</v>
      </c>
      <c r="CK442" s="21">
        <v>700</v>
      </c>
      <c r="CL442" s="21">
        <v>490</v>
      </c>
      <c r="CM442" s="21">
        <v>0</v>
      </c>
      <c r="CN442" s="53">
        <v>322.93658323795364</v>
      </c>
      <c r="CO442" s="25">
        <f t="shared" si="190"/>
        <v>867.06341676204636</v>
      </c>
    </row>
    <row r="443" spans="2:93" ht="11" customHeight="1" x14ac:dyDescent="0.35">
      <c r="B443" s="4"/>
      <c r="C443" s="13">
        <v>45138</v>
      </c>
      <c r="D443" s="22">
        <f t="shared" si="169"/>
        <v>5295</v>
      </c>
      <c r="E443" s="52">
        <v>3077.5</v>
      </c>
      <c r="F443" s="52">
        <v>50</v>
      </c>
      <c r="G443" s="22">
        <f t="shared" si="170"/>
        <v>2167.5</v>
      </c>
      <c r="H443" s="52">
        <v>62.808038172071846</v>
      </c>
      <c r="I443" s="22">
        <f t="shared" si="191"/>
        <v>3064.691961827928</v>
      </c>
      <c r="J443" s="21">
        <v>300</v>
      </c>
      <c r="K443" s="21">
        <v>267</v>
      </c>
      <c r="L443" s="26">
        <v>33</v>
      </c>
      <c r="M443" s="21">
        <v>0</v>
      </c>
      <c r="N443" s="53">
        <v>30.488733039027725</v>
      </c>
      <c r="O443" s="25">
        <f t="shared" si="192"/>
        <v>269.51126696097225</v>
      </c>
      <c r="P443" s="21">
        <v>2500</v>
      </c>
      <c r="Q443" s="25">
        <v>2150</v>
      </c>
      <c r="R443" s="21">
        <v>0</v>
      </c>
      <c r="S443" s="25">
        <f t="shared" si="171"/>
        <v>350</v>
      </c>
      <c r="T443" s="53">
        <v>0</v>
      </c>
      <c r="U443" s="53">
        <v>0</v>
      </c>
      <c r="V443" s="25">
        <v>1113</v>
      </c>
      <c r="W443" s="26">
        <v>40</v>
      </c>
      <c r="X443" s="25">
        <v>203</v>
      </c>
      <c r="Y443" s="21">
        <v>0</v>
      </c>
      <c r="Z443" s="53">
        <v>159.04373790445649</v>
      </c>
      <c r="AA443" s="25">
        <f t="shared" si="193"/>
        <v>83.956262095543508</v>
      </c>
      <c r="AB443" s="21">
        <v>864</v>
      </c>
      <c r="AC443" s="21">
        <v>110</v>
      </c>
      <c r="AD443" s="21">
        <v>120</v>
      </c>
      <c r="AE443" s="21">
        <f t="shared" si="172"/>
        <v>634</v>
      </c>
      <c r="AF443" s="52">
        <v>176.79957336271173</v>
      </c>
      <c r="AG443" s="22">
        <f t="shared" si="194"/>
        <v>53.200426637288274</v>
      </c>
      <c r="AH443" s="22">
        <v>2213</v>
      </c>
      <c r="AI443" s="21">
        <v>298.60000000000002</v>
      </c>
      <c r="AJ443" s="21">
        <v>600</v>
      </c>
      <c r="AK443" s="21">
        <f t="shared" si="173"/>
        <v>1314.4</v>
      </c>
      <c r="AL443" s="53">
        <v>946.79127729755828</v>
      </c>
      <c r="AM443" s="25">
        <f t="shared" si="174"/>
        <v>0</v>
      </c>
      <c r="AN443" s="35">
        <v>7670</v>
      </c>
      <c r="AO443" s="21">
        <v>3647.6</v>
      </c>
      <c r="AP443" s="21">
        <v>400</v>
      </c>
      <c r="AQ443" s="25">
        <f t="shared" si="175"/>
        <v>3622.4</v>
      </c>
      <c r="AR443" s="53">
        <v>2058.3206471563844</v>
      </c>
      <c r="AS443" s="25">
        <f t="shared" si="176"/>
        <v>1989.2793528436155</v>
      </c>
      <c r="AT443" s="21">
        <v>1095</v>
      </c>
      <c r="AU443" s="21">
        <v>0</v>
      </c>
      <c r="AV443" s="21">
        <v>100</v>
      </c>
      <c r="AW443" s="21">
        <v>0</v>
      </c>
      <c r="AX443" s="53">
        <v>87.043514244462969</v>
      </c>
      <c r="AY443" s="25">
        <f t="shared" si="177"/>
        <v>12.956485755537031</v>
      </c>
      <c r="AZ443" s="35">
        <v>2970</v>
      </c>
      <c r="BA443" s="21">
        <v>300</v>
      </c>
      <c r="BB443" s="21">
        <v>40</v>
      </c>
      <c r="BC443" s="35">
        <f t="shared" si="178"/>
        <v>2670</v>
      </c>
      <c r="BD443" s="53">
        <v>320.41192565595441</v>
      </c>
      <c r="BE443" s="25">
        <f t="shared" si="179"/>
        <v>19.588074344045594</v>
      </c>
      <c r="BF443" s="21">
        <v>320</v>
      </c>
      <c r="BG443" s="21">
        <v>40</v>
      </c>
      <c r="BH443" s="21">
        <v>5</v>
      </c>
      <c r="BI443" s="26">
        <f t="shared" si="180"/>
        <v>275</v>
      </c>
      <c r="BJ443" s="53">
        <v>26.720611627252989</v>
      </c>
      <c r="BK443" s="25">
        <f t="shared" si="181"/>
        <v>18.279388372747011</v>
      </c>
      <c r="BL443" s="35">
        <v>12990</v>
      </c>
      <c r="BM443" s="35">
        <v>1250</v>
      </c>
      <c r="BN443" s="35">
        <v>2001</v>
      </c>
      <c r="BO443" s="54">
        <f t="shared" si="154"/>
        <v>9739</v>
      </c>
      <c r="BP443" s="54">
        <v>3580.9720548458467</v>
      </c>
      <c r="BQ443" s="25">
        <f t="shared" si="182"/>
        <v>0</v>
      </c>
      <c r="BR443" s="21">
        <v>2000</v>
      </c>
      <c r="BS443" s="21">
        <v>285</v>
      </c>
      <c r="BT443" s="21">
        <v>38</v>
      </c>
      <c r="BU443" s="21">
        <f t="shared" si="183"/>
        <v>1677</v>
      </c>
      <c r="BV443" s="55">
        <v>269.93841318955037</v>
      </c>
      <c r="BW443" s="32">
        <f t="shared" si="184"/>
        <v>53.061586810449626</v>
      </c>
      <c r="BX443" s="35">
        <v>5328</v>
      </c>
      <c r="BY443" s="25">
        <v>1716</v>
      </c>
      <c r="BZ443" s="64">
        <v>270</v>
      </c>
      <c r="CA443" s="21">
        <f t="shared" si="185"/>
        <v>3342</v>
      </c>
      <c r="CB443" s="53">
        <v>1225.2941171238963</v>
      </c>
      <c r="CC443" s="25">
        <f t="shared" si="186"/>
        <v>760.70588287610371</v>
      </c>
      <c r="CD443" s="22">
        <v>5700</v>
      </c>
      <c r="CE443" s="21">
        <v>792</v>
      </c>
      <c r="CF443" s="133">
        <v>705</v>
      </c>
      <c r="CG443" s="21">
        <f t="shared" si="187"/>
        <v>4908</v>
      </c>
      <c r="CH443" s="53">
        <v>953.28611550414689</v>
      </c>
      <c r="CI443" s="25">
        <f t="shared" si="188"/>
        <v>543.71388449585311</v>
      </c>
      <c r="CJ443" s="21">
        <f t="shared" si="189"/>
        <v>850</v>
      </c>
      <c r="CK443" s="21">
        <v>700</v>
      </c>
      <c r="CL443" s="21">
        <v>490</v>
      </c>
      <c r="CM443" s="21">
        <v>0</v>
      </c>
      <c r="CN443" s="53">
        <v>338.29110778643712</v>
      </c>
      <c r="CO443" s="25">
        <f t="shared" si="190"/>
        <v>851.70889221356288</v>
      </c>
    </row>
    <row r="444" spans="2:93" ht="15" customHeight="1" thickBot="1" x14ac:dyDescent="0.4">
      <c r="B444" s="4"/>
      <c r="C444" s="13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>
        <v>226.17412537270138</v>
      </c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47"/>
      <c r="AY444" s="20"/>
      <c r="AZ444" s="20"/>
      <c r="BA444" s="20"/>
      <c r="BB444" s="20"/>
      <c r="BC444" s="20"/>
      <c r="BD444" s="47"/>
      <c r="BE444" s="47"/>
      <c r="BF444" s="20"/>
      <c r="BG444" s="20"/>
      <c r="BH444" s="20"/>
      <c r="BI444" s="20"/>
      <c r="BJ444" s="20"/>
      <c r="BK444" s="20"/>
      <c r="BL444" s="20"/>
      <c r="BM444" s="20"/>
      <c r="BN444" s="20"/>
      <c r="BO444" s="73"/>
      <c r="BP444" s="20"/>
      <c r="BQ444" s="131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47"/>
      <c r="CC444" s="20"/>
      <c r="CD444" s="20"/>
      <c r="CE444" s="20"/>
      <c r="CF444" s="20"/>
      <c r="CG444" s="20"/>
      <c r="CH444" s="20"/>
      <c r="CI444" s="20"/>
      <c r="CJ444" s="37"/>
      <c r="CK444" s="20"/>
      <c r="CL444" s="20"/>
      <c r="CM444" s="20"/>
      <c r="CN444" s="20"/>
      <c r="CO444" s="20"/>
    </row>
    <row r="445" spans="2:93" ht="15" customHeight="1" thickBot="1" x14ac:dyDescent="0.4">
      <c r="B445" s="61"/>
      <c r="C445" s="16"/>
      <c r="D445" s="17"/>
      <c r="E445" s="17"/>
      <c r="F445" s="17"/>
      <c r="G445" s="17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0"/>
    </row>
    <row r="446" spans="2:93" ht="15" customHeight="1" x14ac:dyDescent="0.35">
      <c r="B446" s="62"/>
      <c r="C446" s="59" t="s">
        <v>1</v>
      </c>
      <c r="D446" s="43"/>
      <c r="E446" s="43"/>
      <c r="F446" s="44"/>
      <c r="G446" s="44"/>
      <c r="H446" s="45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9"/>
      <c r="AQ446" s="19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14"/>
    </row>
    <row r="447" spans="2:93" ht="15" customHeight="1" x14ac:dyDescent="0.35">
      <c r="B447" s="62"/>
      <c r="C447" s="60" t="s">
        <v>3</v>
      </c>
      <c r="D447" s="57"/>
      <c r="E447" s="57"/>
      <c r="F447" s="57"/>
      <c r="G447" s="57"/>
      <c r="H447" s="57"/>
      <c r="CO447" s="11"/>
    </row>
    <row r="448" spans="2:93" ht="15" customHeight="1" x14ac:dyDescent="0.35">
      <c r="B448" s="62"/>
      <c r="C448" s="60" t="s">
        <v>4</v>
      </c>
      <c r="D448" s="57"/>
      <c r="E448" s="57"/>
      <c r="F448" s="57"/>
      <c r="G448" s="57"/>
      <c r="H448" s="57"/>
      <c r="CO448" s="11"/>
    </row>
    <row r="449" spans="2:93" ht="15" customHeight="1" x14ac:dyDescent="0.35">
      <c r="B449" s="62"/>
      <c r="C449" s="60" t="s">
        <v>42</v>
      </c>
      <c r="D449" s="57"/>
      <c r="E449" s="57"/>
      <c r="F449" s="57"/>
      <c r="G449" s="57"/>
      <c r="H449" s="57"/>
      <c r="I449" s="58"/>
      <c r="CO449" s="11"/>
    </row>
    <row r="450" spans="2:93" ht="15" customHeight="1" x14ac:dyDescent="0.35">
      <c r="B450" s="62"/>
      <c r="C450" s="60" t="s">
        <v>44</v>
      </c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CO450" s="11"/>
    </row>
    <row r="451" spans="2:93" ht="15" customHeight="1" x14ac:dyDescent="0.35">
      <c r="B451" s="62"/>
      <c r="C451" s="60" t="s">
        <v>45</v>
      </c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CO451" s="11"/>
    </row>
    <row r="452" spans="2:93" ht="15" customHeight="1" x14ac:dyDescent="0.35">
      <c r="B452" s="62"/>
      <c r="C452" s="60" t="s">
        <v>46</v>
      </c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CO452" s="11"/>
    </row>
    <row r="453" spans="2:93" ht="15" customHeight="1" x14ac:dyDescent="0.35">
      <c r="B453" s="62"/>
      <c r="C453" s="60" t="s">
        <v>47</v>
      </c>
      <c r="D453" s="57"/>
      <c r="E453" s="57"/>
      <c r="F453" s="57"/>
      <c r="G453" s="57"/>
      <c r="H453" s="57"/>
      <c r="I453" s="57"/>
      <c r="J453" s="57"/>
      <c r="K453" s="57"/>
      <c r="CO453" s="11"/>
    </row>
    <row r="454" spans="2:93" ht="15" customHeight="1" x14ac:dyDescent="0.35">
      <c r="B454" s="62"/>
      <c r="C454" s="60" t="s">
        <v>48</v>
      </c>
      <c r="D454" s="57"/>
      <c r="E454" s="57"/>
      <c r="F454" s="57"/>
      <c r="G454" s="57"/>
      <c r="H454" s="57"/>
      <c r="I454" s="57"/>
      <c r="J454" s="57"/>
      <c r="K454" s="57"/>
      <c r="CO454" s="11"/>
    </row>
    <row r="455" spans="2:93" ht="15" customHeight="1" x14ac:dyDescent="0.35">
      <c r="B455" s="62"/>
      <c r="C455" s="60" t="s">
        <v>49</v>
      </c>
      <c r="D455" s="57"/>
      <c r="E455" s="57"/>
      <c r="F455" s="57"/>
      <c r="G455" s="57"/>
      <c r="H455" s="57"/>
      <c r="I455" s="57"/>
      <c r="J455" s="57"/>
      <c r="CO455" s="11"/>
    </row>
    <row r="456" spans="2:93" ht="15" customHeight="1" thickBot="1" x14ac:dyDescent="0.4">
      <c r="B456" s="63"/>
      <c r="C456" s="8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9"/>
    </row>
  </sheetData>
  <mergeCells count="66">
    <mergeCell ref="CD230:CI230"/>
    <mergeCell ref="CJ230:CO230"/>
    <mergeCell ref="AT230:AY230"/>
    <mergeCell ref="AZ230:BE230"/>
    <mergeCell ref="BF230:BK230"/>
    <mergeCell ref="BL230:BQ230"/>
    <mergeCell ref="BR230:BW230"/>
    <mergeCell ref="BX230:CC230"/>
    <mergeCell ref="BF13:BK14"/>
    <mergeCell ref="C230:C231"/>
    <mergeCell ref="D230:I230"/>
    <mergeCell ref="J230:O230"/>
    <mergeCell ref="P230:U230"/>
    <mergeCell ref="V230:AA230"/>
    <mergeCell ref="AB230:AG230"/>
    <mergeCell ref="AH230:AM230"/>
    <mergeCell ref="AN230:AS230"/>
    <mergeCell ref="V13:AA14"/>
    <mergeCell ref="AB13:AG14"/>
    <mergeCell ref="AH13:AM14"/>
    <mergeCell ref="AN13:AS14"/>
    <mergeCell ref="AT13:AY14"/>
    <mergeCell ref="AZ13:BE14"/>
    <mergeCell ref="C13:C15"/>
    <mergeCell ref="D13:I14"/>
    <mergeCell ref="J13:O14"/>
    <mergeCell ref="P13:U14"/>
    <mergeCell ref="CF9:CH9"/>
    <mergeCell ref="C10:AR10"/>
    <mergeCell ref="AS10:CE10"/>
    <mergeCell ref="CF10:CH10"/>
    <mergeCell ref="C11:AR11"/>
    <mergeCell ref="BN9:BP9"/>
    <mergeCell ref="BQ9:BS9"/>
    <mergeCell ref="BT9:BV9"/>
    <mergeCell ref="BW9:BY9"/>
    <mergeCell ref="BZ9:CB9"/>
    <mergeCell ref="CC9:CE9"/>
    <mergeCell ref="AV9:AX9"/>
    <mergeCell ref="BK9:BM9"/>
    <mergeCell ref="AD9:AF9"/>
    <mergeCell ref="AG9:AI9"/>
    <mergeCell ref="AJ9:AL9"/>
    <mergeCell ref="AM9:AO9"/>
    <mergeCell ref="AP9:AR9"/>
    <mergeCell ref="AS9:AU9"/>
    <mergeCell ref="AY9:BA9"/>
    <mergeCell ref="BB9:BD9"/>
    <mergeCell ref="BE9:BG9"/>
    <mergeCell ref="BH9:BJ9"/>
    <mergeCell ref="AA9:AC9"/>
    <mergeCell ref="C8:E8"/>
    <mergeCell ref="C9:E9"/>
    <mergeCell ref="F9:H9"/>
    <mergeCell ref="J9:K9"/>
    <mergeCell ref="L9:N9"/>
    <mergeCell ref="O9:Q9"/>
    <mergeCell ref="R9:T9"/>
    <mergeCell ref="U9:W9"/>
    <mergeCell ref="X9:Z9"/>
    <mergeCell ref="C2:AR2"/>
    <mergeCell ref="C3:BH7"/>
    <mergeCell ref="CF3:CG3"/>
    <mergeCell ref="CF4:CG4"/>
    <mergeCell ref="CF5:CG5"/>
    <mergeCell ref="CF6:CG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 xsi:nil="true"/>
    <lcf76f155ced4ddcb4097134ff3c332f xmlns="71c8b8dd-53bc-4ae1-8a01-f92474ee0c35">
      <Terms xmlns="http://schemas.microsoft.com/office/infopath/2007/PartnerControls"/>
    </lcf76f155ced4ddcb4097134ff3c332f>
    <SharedWithUsers xmlns="cc4b8a2c-5456-4275-990d-9ebefa68c945">
      <UserInfo>
        <DisplayName>SOARES Danilo (NTAG)</DisplayName>
        <AccountId>27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DBF243AD9BF54DA397E943CAEA1963" ma:contentTypeVersion="18" ma:contentTypeDescription="Create a new document." ma:contentTypeScope="" ma:versionID="eaff86755b579b796f1917acbc3fd7f9">
  <xsd:schema xmlns:xsd="http://www.w3.org/2001/XMLSchema" xmlns:xs="http://www.w3.org/2001/XMLSchema" xmlns:p="http://schemas.microsoft.com/office/2006/metadata/properties" xmlns:ns2="87037488-ec5d-4aba-84c2-9b1d22638e8e" xmlns:ns3="71c8b8dd-53bc-4ae1-8a01-f92474ee0c35" xmlns:ns4="cc4b8a2c-5456-4275-990d-9ebefa68c945" targetNamespace="http://schemas.microsoft.com/office/2006/metadata/properties" ma:root="true" ma:fieldsID="04ab4dd15bba219343ccc81e1279da87" ns2:_="" ns3:_="" ns4:_="">
    <xsd:import namespace="87037488-ec5d-4aba-84c2-9b1d22638e8e"/>
    <xsd:import namespace="71c8b8dd-53bc-4ae1-8a01-f92474ee0c35"/>
    <xsd:import namespace="cc4b8a2c-5456-4275-990d-9ebefa68c945"/>
    <xsd:element name="properties">
      <xsd:complexType>
        <xsd:sequence>
          <xsd:element name="documentManagement">
            <xsd:complexType>
              <xsd:all>
                <xsd:element ref="ns2:b1b820adfd3e4a078472514c1a5cb5ff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7c4060d-13e6-4cea-bced-ce05bb805f49}" ma:internalName="TaxCatchAll" ma:showField="CatchAllData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c4060d-13e6-4cea-bced-ce05bb805f49}" ma:internalName="TaxCatchAllLabel" ma:readOnly="true" ma:showField="CatchAllDataLabel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8b8dd-53bc-4ae1-8a01-f92474ee0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bf472f7-a010-4b5a-bb99-a26ed4c99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8a2c-5456-4275-990d-9ebefa68c94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bf472f7-a010-4b5a-bb99-a26ed4c99680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8397A2-3E9B-492E-9B8C-205B8736D784}">
  <ds:schemaRefs>
    <ds:schemaRef ds:uri="71c8b8dd-53bc-4ae1-8a01-f92474ee0c35"/>
    <ds:schemaRef ds:uri="http://www.w3.org/XML/1998/namespace"/>
    <ds:schemaRef ds:uri="http://purl.org/dc/elements/1.1/"/>
    <ds:schemaRef ds:uri="http://purl.org/dc/terms/"/>
    <ds:schemaRef ds:uri="http://purl.org/dc/dcmitype/"/>
    <ds:schemaRef ds:uri="cc4b8a2c-5456-4275-990d-9ebefa68c94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7037488-ec5d-4aba-84c2-9b1d22638e8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04AA5B-DD4A-4F38-AEAA-E31168748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71c8b8dd-53bc-4ae1-8a01-f92474ee0c35"/>
    <ds:schemaRef ds:uri="cc4b8a2c-5456-4275-990d-9ebefa68c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0AE05-CF8A-418C-AFEA-8AC49B0A92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FA277C8-EFC7-4B33-A5ED-87C03FD835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Proposta de relatório </vt:lpstr>
      <vt:lpstr>'Proposta de relatório '!Ana</vt:lpstr>
      <vt:lpstr>'Proposta de relatório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2023-09-04T23:43:05Z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2021-08-16T14:14:33Z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ea5c907f-cba1-42c6-a4a7-47e7f1bf5f3c</vt:lpwstr>
  </property>
  <property fmtid="{D5CDD505-2E9C-101B-9397-08002B2CF9AE}" pid="8" name="MSIP_Label_c135c4ba-2280-41f8-be7d-6f21d368baa3_ContentBits">
    <vt:lpwstr>0</vt:lpwstr>
  </property>
  <property fmtid="{D5CDD505-2E9C-101B-9397-08002B2CF9AE}" pid="9" name="ContentTypeId">
    <vt:lpwstr>0x010100B5DBF243AD9BF54DA397E943CAEA1963</vt:lpwstr>
  </property>
  <property fmtid="{D5CDD505-2E9C-101B-9397-08002B2CF9AE}" pid="10" name="Security Classification">
    <vt:lpwstr/>
  </property>
  <property fmtid="{D5CDD505-2E9C-101B-9397-08002B2CF9AE}" pid="11" name="MSIP_Label_08cf6486-c327-4a0f-bf06-97f298fbc39a_Enabled">
    <vt:lpwstr>true</vt:lpwstr>
  </property>
  <property fmtid="{D5CDD505-2E9C-101B-9397-08002B2CF9AE}" pid="12" name="MSIP_Label_08cf6486-c327-4a0f-bf06-97f298fbc39a_SetDate">
    <vt:lpwstr>2021-09-13T13:11:57Z</vt:lpwstr>
  </property>
  <property fmtid="{D5CDD505-2E9C-101B-9397-08002B2CF9AE}" pid="13" name="MSIP_Label_08cf6486-c327-4a0f-bf06-97f298fbc39a_Method">
    <vt:lpwstr>Privileged</vt:lpwstr>
  </property>
  <property fmtid="{D5CDD505-2E9C-101B-9397-08002B2CF9AE}" pid="14" name="MSIP_Label_08cf6486-c327-4a0f-bf06-97f298fbc39a_Name">
    <vt:lpwstr>Nível de Proteção 1</vt:lpwstr>
  </property>
  <property fmtid="{D5CDD505-2E9C-101B-9397-08002B2CF9AE}" pid="15" name="MSIP_Label_08cf6486-c327-4a0f-bf06-97f298fbc39a_SiteId">
    <vt:lpwstr>adf9b643-58ba-48b0-89ae-1706ae9a40bc</vt:lpwstr>
  </property>
  <property fmtid="{D5CDD505-2E9C-101B-9397-08002B2CF9AE}" pid="16" name="MSIP_Label_08cf6486-c327-4a0f-bf06-97f298fbc39a_ActionId">
    <vt:lpwstr>13070d71-465b-41d8-adff-bc2873cd916a</vt:lpwstr>
  </property>
  <property fmtid="{D5CDD505-2E9C-101B-9397-08002B2CF9AE}" pid="17" name="MSIP_Label_08cf6486-c327-4a0f-bf06-97f298fbc39a_ContentBits">
    <vt:lpwstr>1</vt:lpwstr>
  </property>
  <property fmtid="{D5CDD505-2E9C-101B-9397-08002B2CF9AE}" pid="18" name="MediaServiceImageTags">
    <vt:lpwstr/>
  </property>
</Properties>
</file>